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<sst xmlns="http://schemas.openxmlformats.org/spreadsheetml/2006/main" count="2084" uniqueCount="786">
  <si>
    <t>OVOS</t>
  </si>
  <si>
    <t xml:space="preserve">                              Planilha Peld – espécies identificadas</t>
  </si>
  <si>
    <r>
      <t>Rede aro 50 cm            Malha 300</t>
    </r>
    <r>
      <rPr>
        <sz val="6"/>
        <rFont val="Symbol"/>
        <family val="0"/>
      </rPr>
      <t>m</t>
    </r>
    <r>
      <rPr>
        <sz val="6"/>
        <rFont val="Arial"/>
        <family val="2"/>
      </rPr>
      <t>m</t>
    </r>
  </si>
  <si>
    <t>LARVAS</t>
  </si>
  <si>
    <t>Est</t>
  </si>
  <si>
    <t>Data</t>
  </si>
  <si>
    <t>Hora</t>
  </si>
  <si>
    <t>Sal</t>
  </si>
  <si>
    <t>Temp</t>
  </si>
  <si>
    <t>Flux final</t>
  </si>
  <si>
    <t>Flux inicial</t>
  </si>
  <si>
    <t>Diferença</t>
  </si>
  <si>
    <t>Volume</t>
  </si>
  <si>
    <t>Achirus gramani</t>
  </si>
  <si>
    <t>Anchoa marinii</t>
  </si>
  <si>
    <t>Anguiliformes</t>
  </si>
  <si>
    <t>Atherinidae</t>
  </si>
  <si>
    <t>Brevortia pectinata</t>
  </si>
  <si>
    <t>Clupeidae</t>
  </si>
  <si>
    <t>Engrulis anchoita</t>
  </si>
  <si>
    <t>Engraulidae</t>
  </si>
  <si>
    <t>Odontesthes sp</t>
  </si>
  <si>
    <t>Sciaenidae</t>
  </si>
  <si>
    <t>Micropogonias furnieri</t>
  </si>
  <si>
    <t xml:space="preserve">Lycengraulis grosidens </t>
  </si>
  <si>
    <t>Paralichthys</t>
  </si>
  <si>
    <t>Pleuronectiformes</t>
  </si>
  <si>
    <t>Trichiuridae</t>
  </si>
  <si>
    <t>Trichiurus lepturus</t>
  </si>
  <si>
    <t>Outros</t>
  </si>
  <si>
    <t>Novos</t>
  </si>
  <si>
    <t>Atherinela</t>
  </si>
  <si>
    <t>Blennius sp</t>
  </si>
  <si>
    <t>Blennudae</t>
  </si>
  <si>
    <t>Caracidae</t>
  </si>
  <si>
    <t>Caraciforme</t>
  </si>
  <si>
    <t>Catathyridium garmani</t>
  </si>
  <si>
    <t>Catathyridium jeninsy</t>
  </si>
  <si>
    <t>Cynocion</t>
  </si>
  <si>
    <t>clupeiformes</t>
  </si>
  <si>
    <t>Elopiformes</t>
  </si>
  <si>
    <t>Eucinostomus</t>
  </si>
  <si>
    <t>Eucinostomus melanopterus</t>
  </si>
  <si>
    <t>Eucinostomus gula</t>
  </si>
  <si>
    <t>En.anch</t>
  </si>
  <si>
    <t>Genysia</t>
  </si>
  <si>
    <t>Gobiidae</t>
  </si>
  <si>
    <t>Gobiosoma parri</t>
  </si>
  <si>
    <t>Gobionellus oceanicus</t>
  </si>
  <si>
    <t>Gobionellus sp</t>
  </si>
  <si>
    <t>Gobiesox strumosus</t>
  </si>
  <si>
    <t>Hemiranphidae</t>
  </si>
  <si>
    <t>Hyporhamphus kronei</t>
  </si>
  <si>
    <t>Jenynsia</t>
  </si>
  <si>
    <t>Lycengrulis grossidens</t>
  </si>
  <si>
    <t>Macrodon ancylodon</t>
  </si>
  <si>
    <t>Menticirrhus sp</t>
  </si>
  <si>
    <t>Menticirrhus americanus</t>
  </si>
  <si>
    <t>Mugil cephalus</t>
  </si>
  <si>
    <t>Mugil platanus</t>
  </si>
  <si>
    <t>Mugil curema</t>
  </si>
  <si>
    <t>Mugilidae</t>
  </si>
  <si>
    <t>Mugilidae lisa</t>
  </si>
  <si>
    <t>Parona syngnata</t>
  </si>
  <si>
    <t>Parapimelodus</t>
  </si>
  <si>
    <t>Peprilus paru</t>
  </si>
  <si>
    <t>P. orbignyanus</t>
  </si>
  <si>
    <t>Poecilio vivipara</t>
  </si>
  <si>
    <t>Paralonchurus sp</t>
  </si>
  <si>
    <t>Paralonchurus brasiliensis</t>
  </si>
  <si>
    <t>Ramnagaster</t>
  </si>
  <si>
    <t>Syngnatus folletti</t>
  </si>
  <si>
    <t xml:space="preserve">Trachinatus </t>
  </si>
  <si>
    <t>Trachinatus goodei</t>
  </si>
  <si>
    <t>Nlarvas</t>
  </si>
  <si>
    <t>10/01/00</t>
  </si>
  <si>
    <t xml:space="preserve">           -</t>
  </si>
  <si>
    <t>25/01/00</t>
  </si>
  <si>
    <t>22.5</t>
  </si>
  <si>
    <t>10/02/00</t>
  </si>
  <si>
    <t>21/02/00</t>
  </si>
  <si>
    <t>02140</t>
  </si>
  <si>
    <t>02027</t>
  </si>
  <si>
    <t>01949</t>
  </si>
  <si>
    <t>13/03/00</t>
  </si>
  <si>
    <t xml:space="preserve"> -</t>
  </si>
  <si>
    <t>03/04/00</t>
  </si>
  <si>
    <t>04/04/00</t>
  </si>
  <si>
    <t>07/08/00</t>
  </si>
  <si>
    <t>15:55</t>
  </si>
  <si>
    <t>13:51</t>
  </si>
  <si>
    <t>02/10/00</t>
  </si>
  <si>
    <t>15:30</t>
  </si>
  <si>
    <t>06/10/00</t>
  </si>
  <si>
    <t>06/11/00</t>
  </si>
  <si>
    <t>09:10</t>
  </si>
  <si>
    <t>22</t>
  </si>
  <si>
    <t>17</t>
  </si>
  <si>
    <t>16:20</t>
  </si>
  <si>
    <t>18</t>
  </si>
  <si>
    <t>19</t>
  </si>
  <si>
    <t>10:07</t>
  </si>
  <si>
    <t>0</t>
  </si>
  <si>
    <t>20</t>
  </si>
  <si>
    <t>15:26</t>
  </si>
  <si>
    <t>27</t>
  </si>
  <si>
    <t>14:30</t>
  </si>
  <si>
    <t>25</t>
  </si>
  <si>
    <t>09/11/00</t>
  </si>
  <si>
    <t>16:00</t>
  </si>
  <si>
    <t>16:42</t>
  </si>
  <si>
    <t>23</t>
  </si>
  <si>
    <t>09:20</t>
  </si>
  <si>
    <t>21</t>
  </si>
  <si>
    <t>04/12/00</t>
  </si>
  <si>
    <t>16:30</t>
  </si>
  <si>
    <t>26</t>
  </si>
  <si>
    <t>10:04</t>
  </si>
  <si>
    <t>2</t>
  </si>
  <si>
    <t>4</t>
  </si>
  <si>
    <t>15:20</t>
  </si>
  <si>
    <t>14:48</t>
  </si>
  <si>
    <t>29</t>
  </si>
  <si>
    <t>15:25</t>
  </si>
  <si>
    <t>29,5</t>
  </si>
  <si>
    <t>15/01/01</t>
  </si>
  <si>
    <t>08:57</t>
  </si>
  <si>
    <t>28</t>
  </si>
  <si>
    <t>09:35</t>
  </si>
  <si>
    <t>30</t>
  </si>
  <si>
    <t>10</t>
  </si>
  <si>
    <t>24</t>
  </si>
  <si>
    <t>11:18</t>
  </si>
  <si>
    <t>12</t>
  </si>
  <si>
    <t>10:42</t>
  </si>
  <si>
    <t>8</t>
  </si>
  <si>
    <t>18/01/01</t>
  </si>
  <si>
    <t>16:52</t>
  </si>
  <si>
    <t>17:58</t>
  </si>
  <si>
    <t>08:05</t>
  </si>
  <si>
    <t>09:41</t>
  </si>
  <si>
    <t>10:20</t>
  </si>
  <si>
    <t>16</t>
  </si>
  <si>
    <t>11:00</t>
  </si>
  <si>
    <t>6</t>
  </si>
  <si>
    <t>11:30</t>
  </si>
  <si>
    <t>16:55</t>
  </si>
  <si>
    <t>16:15</t>
  </si>
  <si>
    <t>05/03/01</t>
  </si>
  <si>
    <t>09:00</t>
  </si>
  <si>
    <t>10:18</t>
  </si>
  <si>
    <t>10:45</t>
  </si>
  <si>
    <t>31</t>
  </si>
  <si>
    <t>11:25</t>
  </si>
  <si>
    <t>14:09</t>
  </si>
  <si>
    <t>16:46</t>
  </si>
  <si>
    <t>09:05</t>
  </si>
  <si>
    <t>10/04/01</t>
  </si>
  <si>
    <t>10:05</t>
  </si>
  <si>
    <t>10:35</t>
  </si>
  <si>
    <t>11:10</t>
  </si>
  <si>
    <t>12/04/01</t>
  </si>
  <si>
    <t>16:25</t>
  </si>
  <si>
    <t>17/05/01</t>
  </si>
  <si>
    <t>17:20</t>
  </si>
  <si>
    <t>16:40</t>
  </si>
  <si>
    <t>15</t>
  </si>
  <si>
    <t>16:10</t>
  </si>
  <si>
    <t>15:45</t>
  </si>
  <si>
    <t>15:10</t>
  </si>
  <si>
    <t>07/05/01</t>
  </si>
  <si>
    <t>16:47</t>
  </si>
  <si>
    <t>04/06/01</t>
  </si>
  <si>
    <t xml:space="preserve"> 09:50</t>
  </si>
  <si>
    <t>11:40</t>
  </si>
  <si>
    <t>28/06/01</t>
  </si>
  <si>
    <t>15:00</t>
  </si>
  <si>
    <t>13</t>
  </si>
  <si>
    <t>14</t>
  </si>
  <si>
    <t>13/07/01</t>
  </si>
  <si>
    <t>25/07/01</t>
  </si>
  <si>
    <t xml:space="preserve"> 13/07/01</t>
  </si>
  <si>
    <t>12/07/01</t>
  </si>
  <si>
    <t>08/08/01</t>
  </si>
  <si>
    <t>17/08/01</t>
  </si>
  <si>
    <t>10/08/01</t>
  </si>
  <si>
    <t>13/09/01</t>
  </si>
  <si>
    <t>02/10/01</t>
  </si>
  <si>
    <t>10:00</t>
  </si>
  <si>
    <t>10/09/01</t>
  </si>
  <si>
    <t>18/10/01</t>
  </si>
  <si>
    <t>18,5</t>
  </si>
  <si>
    <t>0,6</t>
  </si>
  <si>
    <t>11:20</t>
  </si>
  <si>
    <t>0,1</t>
  </si>
  <si>
    <t>06/11/01</t>
  </si>
  <si>
    <t>29,8</t>
  </si>
  <si>
    <t>29,4</t>
  </si>
  <si>
    <t>05/11/01</t>
  </si>
  <si>
    <t>7,9</t>
  </si>
  <si>
    <t>14:10</t>
  </si>
  <si>
    <t>0,8</t>
  </si>
  <si>
    <t>22,5</t>
  </si>
  <si>
    <t>22/11/01</t>
  </si>
  <si>
    <t>03/12/01</t>
  </si>
  <si>
    <t>09:30</t>
  </si>
  <si>
    <t>20,7</t>
  </si>
  <si>
    <t>11,5</t>
  </si>
  <si>
    <t>4,1</t>
  </si>
  <si>
    <t>17:30</t>
  </si>
  <si>
    <t>3,1</t>
  </si>
  <si>
    <t>06/12/01</t>
  </si>
  <si>
    <t>14:31</t>
  </si>
  <si>
    <t>1,4</t>
  </si>
  <si>
    <t>15:08</t>
  </si>
  <si>
    <t>0,2</t>
  </si>
  <si>
    <t>07/01/02</t>
  </si>
  <si>
    <t>09:50</t>
  </si>
  <si>
    <t>11,9</t>
  </si>
  <si>
    <t>5,8</t>
  </si>
  <si>
    <t>14:08</t>
  </si>
  <si>
    <t>2,2</t>
  </si>
  <si>
    <t>08/01/02</t>
  </si>
  <si>
    <t>7,8</t>
  </si>
  <si>
    <t>09:15</t>
  </si>
  <si>
    <t>12,3</t>
  </si>
  <si>
    <t>10:25</t>
  </si>
  <si>
    <t>15,2</t>
  </si>
  <si>
    <t>14:00</t>
  </si>
  <si>
    <t>9,7</t>
  </si>
  <si>
    <t>15:15</t>
  </si>
  <si>
    <t>10,9</t>
  </si>
  <si>
    <t>15:40</t>
  </si>
  <si>
    <t>14,4</t>
  </si>
  <si>
    <t>04/03/02</t>
  </si>
  <si>
    <t>24,1</t>
  </si>
  <si>
    <t>09:38</t>
  </si>
  <si>
    <t>10:30</t>
  </si>
  <si>
    <t>8,9</t>
  </si>
  <si>
    <t>14:39</t>
  </si>
  <si>
    <t>8,3</t>
  </si>
  <si>
    <t>14:04</t>
  </si>
  <si>
    <t>06/03/02</t>
  </si>
  <si>
    <t>15:35</t>
  </si>
  <si>
    <t>8,8</t>
  </si>
  <si>
    <t>01/04/02</t>
  </si>
  <si>
    <t>09:52</t>
  </si>
  <si>
    <t>22,8</t>
  </si>
  <si>
    <t>10:40</t>
  </si>
  <si>
    <t>21,6</t>
  </si>
  <si>
    <t>15:16</t>
  </si>
  <si>
    <t>0,4</t>
  </si>
  <si>
    <t>14:36</t>
  </si>
  <si>
    <t>04/04/02</t>
  </si>
  <si>
    <t>14:55</t>
  </si>
  <si>
    <t>9</t>
  </si>
  <si>
    <t>6,9</t>
  </si>
  <si>
    <t>08/05/02</t>
  </si>
  <si>
    <t>09:40</t>
  </si>
  <si>
    <t>14:45</t>
  </si>
  <si>
    <t>09/05/02</t>
  </si>
  <si>
    <t>14:40</t>
  </si>
  <si>
    <t>3</t>
  </si>
  <si>
    <t>05/06/02</t>
  </si>
  <si>
    <t>36</t>
  </si>
  <si>
    <t>09:45</t>
  </si>
  <si>
    <t>37</t>
  </si>
  <si>
    <t>10:10</t>
  </si>
  <si>
    <t>14:20</t>
  </si>
  <si>
    <t>11/06/02</t>
  </si>
  <si>
    <t>15:50</t>
  </si>
  <si>
    <t>01/07/02</t>
  </si>
  <si>
    <t>04/07/02</t>
  </si>
  <si>
    <t>05/08/02</t>
  </si>
  <si>
    <t>14/08/02</t>
  </si>
  <si>
    <t>02/09/02</t>
  </si>
  <si>
    <t>04/09/02</t>
  </si>
  <si>
    <t>07/10/02</t>
  </si>
  <si>
    <t>10:15</t>
  </si>
  <si>
    <t>14:38</t>
  </si>
  <si>
    <t>1</t>
  </si>
  <si>
    <t>10/10/02</t>
  </si>
  <si>
    <t>04/11/02</t>
  </si>
  <si>
    <t>14:14</t>
  </si>
  <si>
    <t>14:50</t>
  </si>
  <si>
    <t>05/11/02</t>
  </si>
  <si>
    <t>03/12/02</t>
  </si>
  <si>
    <t>05/12/02</t>
  </si>
  <si>
    <t>13/01/03</t>
  </si>
  <si>
    <t>25,7</t>
  </si>
  <si>
    <t>25,5</t>
  </si>
  <si>
    <t>7999</t>
  </si>
  <si>
    <t>8049</t>
  </si>
  <si>
    <t>1,3</t>
  </si>
  <si>
    <t>27,5</t>
  </si>
  <si>
    <t>8063</t>
  </si>
  <si>
    <t>33</t>
  </si>
  <si>
    <t>18098</t>
  </si>
  <si>
    <t>14:23</t>
  </si>
  <si>
    <t>0,5</t>
  </si>
  <si>
    <t>18086</t>
  </si>
  <si>
    <t>14/01/03</t>
  </si>
  <si>
    <t>14:24</t>
  </si>
  <si>
    <t>18109</t>
  </si>
  <si>
    <t>14:56</t>
  </si>
  <si>
    <t>18119</t>
  </si>
  <si>
    <t>09:17</t>
  </si>
  <si>
    <t>25,8</t>
  </si>
  <si>
    <t>25,6</t>
  </si>
  <si>
    <t>10:01</t>
  </si>
  <si>
    <t>1,8</t>
  </si>
  <si>
    <t>26,6</t>
  </si>
  <si>
    <t>10:57</t>
  </si>
  <si>
    <t>2,6</t>
  </si>
  <si>
    <t>26,4</t>
  </si>
  <si>
    <t>14:05</t>
  </si>
  <si>
    <t>14:32</t>
  </si>
  <si>
    <t>27,6</t>
  </si>
  <si>
    <t>10/03/03</t>
  </si>
  <si>
    <t>27,8</t>
  </si>
  <si>
    <t>25,2</t>
  </si>
  <si>
    <t>10:17</t>
  </si>
  <si>
    <t>15:18</t>
  </si>
  <si>
    <t>28,8</t>
  </si>
  <si>
    <t>11/03/03</t>
  </si>
  <si>
    <t>07/04/03</t>
  </si>
  <si>
    <t>23.1</t>
  </si>
  <si>
    <t>21.6</t>
  </si>
  <si>
    <t>19.3</t>
  </si>
  <si>
    <t>9.3</t>
  </si>
  <si>
    <t>20.9</t>
  </si>
  <si>
    <t>14:15</t>
  </si>
  <si>
    <t>6.3</t>
  </si>
  <si>
    <t>27.4</t>
  </si>
  <si>
    <t>15:05</t>
  </si>
  <si>
    <t>7.3</t>
  </si>
  <si>
    <t>21.9</t>
  </si>
  <si>
    <t>08/04/03</t>
  </si>
  <si>
    <t>09:25</t>
  </si>
  <si>
    <t>5.8</t>
  </si>
  <si>
    <t>21.8</t>
  </si>
  <si>
    <t>3.9</t>
  </si>
  <si>
    <t>21.7</t>
  </si>
  <si>
    <t>06/05/03</t>
  </si>
  <si>
    <t>26,9</t>
  </si>
  <si>
    <t>26,2</t>
  </si>
  <si>
    <t>5,9</t>
  </si>
  <si>
    <t>2,4</t>
  </si>
  <si>
    <t>05/05/03</t>
  </si>
  <si>
    <t>9,5</t>
  </si>
  <si>
    <t>19,1</t>
  </si>
  <si>
    <t>16:39</t>
  </si>
  <si>
    <t>2,8</t>
  </si>
  <si>
    <t>02/06/03</t>
  </si>
  <si>
    <t>23,2</t>
  </si>
  <si>
    <t>2,3</t>
  </si>
  <si>
    <t>14:53</t>
  </si>
  <si>
    <t>17,3</t>
  </si>
  <si>
    <t>16,7</t>
  </si>
  <si>
    <t>07/07/03</t>
  </si>
  <si>
    <t>11/07/03</t>
  </si>
  <si>
    <t>08/07/03</t>
  </si>
  <si>
    <t>04/08/03</t>
  </si>
  <si>
    <t>05/08/03</t>
  </si>
  <si>
    <t>01/09/03</t>
  </si>
  <si>
    <t>02/09/03</t>
  </si>
  <si>
    <t>06/10/03</t>
  </si>
  <si>
    <t>9:27</t>
  </si>
  <si>
    <t>30,9</t>
  </si>
  <si>
    <t>17,6</t>
  </si>
  <si>
    <t>19,2</t>
  </si>
  <si>
    <t>17,9</t>
  </si>
  <si>
    <t>18,3</t>
  </si>
  <si>
    <t>1,9</t>
  </si>
  <si>
    <t>24,4</t>
  </si>
  <si>
    <t>16:24</t>
  </si>
  <si>
    <t>0,9</t>
  </si>
  <si>
    <t>20,6</t>
  </si>
  <si>
    <t>23,7</t>
  </si>
  <si>
    <t>1,2</t>
  </si>
  <si>
    <t>25,4</t>
  </si>
  <si>
    <t>17/11/03</t>
  </si>
  <si>
    <t>29,1</t>
  </si>
  <si>
    <t>21,5</t>
  </si>
  <si>
    <t>18/11/03</t>
  </si>
  <si>
    <t>09:34</t>
  </si>
  <si>
    <t>2,5</t>
  </si>
  <si>
    <t>23,3</t>
  </si>
  <si>
    <t>10:12</t>
  </si>
  <si>
    <t>5,7</t>
  </si>
  <si>
    <t>23,9</t>
  </si>
  <si>
    <t>14:37</t>
  </si>
  <si>
    <t>3,2</t>
  </si>
  <si>
    <t>14:57</t>
  </si>
  <si>
    <t>01/12/03</t>
  </si>
  <si>
    <t>29,2</t>
  </si>
  <si>
    <t>18,6</t>
  </si>
  <si>
    <t>23,5</t>
  </si>
  <si>
    <t>10:24</t>
  </si>
  <si>
    <t>6,6</t>
  </si>
  <si>
    <t>1,1</t>
  </si>
  <si>
    <t>02/12/03</t>
  </si>
  <si>
    <t>13:00</t>
  </si>
  <si>
    <t>5,3</t>
  </si>
  <si>
    <t>26,3</t>
  </si>
  <si>
    <t>13:38</t>
  </si>
  <si>
    <t>1,5</t>
  </si>
  <si>
    <t>30,4</t>
  </si>
  <si>
    <t>13/01/04</t>
  </si>
  <si>
    <t>26,8</t>
  </si>
  <si>
    <t>22,2</t>
  </si>
  <si>
    <t>09:56</t>
  </si>
  <si>
    <t>29,6</t>
  </si>
  <si>
    <t>23,4</t>
  </si>
  <si>
    <t>4,9</t>
  </si>
  <si>
    <t>1,7</t>
  </si>
  <si>
    <t>14/01/04</t>
  </si>
  <si>
    <t>14:16</t>
  </si>
  <si>
    <t>28,1</t>
  </si>
  <si>
    <t>14:46</t>
  </si>
  <si>
    <t>30,1</t>
  </si>
  <si>
    <t>25,9</t>
  </si>
  <si>
    <t>10:16</t>
  </si>
  <si>
    <t>24,6</t>
  </si>
  <si>
    <t>10:59</t>
  </si>
  <si>
    <t>11:36</t>
  </si>
  <si>
    <t>17,1</t>
  </si>
  <si>
    <t>14:58</t>
  </si>
  <si>
    <t>11,1</t>
  </si>
  <si>
    <t>28,2</t>
  </si>
  <si>
    <t>15:37</t>
  </si>
  <si>
    <t>01/03/04</t>
  </si>
  <si>
    <t>10:50</t>
  </si>
  <si>
    <t>25,1</t>
  </si>
  <si>
    <t>29,3</t>
  </si>
  <si>
    <t>14:43</t>
  </si>
  <si>
    <t>17,4</t>
  </si>
  <si>
    <t>02/03/04</t>
  </si>
  <si>
    <t>15:21</t>
  </si>
  <si>
    <t>8,6</t>
  </si>
  <si>
    <t>05/04/04</t>
  </si>
  <si>
    <t>08:55</t>
  </si>
  <si>
    <t>32,7</t>
  </si>
  <si>
    <t>33,6</t>
  </si>
  <si>
    <t>6,8</t>
  </si>
  <si>
    <t>10,8</t>
  </si>
  <si>
    <t>28,4</t>
  </si>
  <si>
    <t>14:35</t>
  </si>
  <si>
    <t>06/04/04</t>
  </si>
  <si>
    <t>12:23</t>
  </si>
  <si>
    <t>6,7</t>
  </si>
  <si>
    <t>12:51</t>
  </si>
  <si>
    <t>3,4</t>
  </si>
  <si>
    <t>03/05/04</t>
  </si>
  <si>
    <t>9:17</t>
  </si>
  <si>
    <t>18,7</t>
  </si>
  <si>
    <t>32,1</t>
  </si>
  <si>
    <t>19,5</t>
  </si>
  <si>
    <t>32,2</t>
  </si>
  <si>
    <t>20,1</t>
  </si>
  <si>
    <t>04/05/04</t>
  </si>
  <si>
    <t>17,7</t>
  </si>
  <si>
    <t>31,7</t>
  </si>
  <si>
    <t>18,1</t>
  </si>
  <si>
    <t>09/06/04</t>
  </si>
  <si>
    <t>16,9</t>
  </si>
  <si>
    <t>07/06/04</t>
  </si>
  <si>
    <t>16:02</t>
  </si>
  <si>
    <t>7,4</t>
  </si>
  <si>
    <t>20,5</t>
  </si>
  <si>
    <t>15:23</t>
  </si>
  <si>
    <t>7,3</t>
  </si>
  <si>
    <t>08/06/04</t>
  </si>
  <si>
    <t>14:02</t>
  </si>
  <si>
    <t>7,1</t>
  </si>
  <si>
    <t>16,8</t>
  </si>
  <si>
    <t>5,1</t>
  </si>
  <si>
    <t>05/07/04</t>
  </si>
  <si>
    <t>13/07/04</t>
  </si>
  <si>
    <t>02/08/04</t>
  </si>
  <si>
    <t>09/08/04</t>
  </si>
  <si>
    <t>11/08/04</t>
  </si>
  <si>
    <t>08/09/04</t>
  </si>
  <si>
    <t>28.8</t>
  </si>
  <si>
    <t>23/09/04</t>
  </si>
  <si>
    <t>04/10/04</t>
  </si>
  <si>
    <t>16,3</t>
  </si>
  <si>
    <t>09:57</t>
  </si>
  <si>
    <t>12,8</t>
  </si>
  <si>
    <t>19,6</t>
  </si>
  <si>
    <t>21/10/04</t>
  </si>
  <si>
    <t>09:06</t>
  </si>
  <si>
    <t>2,1</t>
  </si>
  <si>
    <t>14,5</t>
  </si>
  <si>
    <t>20,2</t>
  </si>
  <si>
    <t>14:13</t>
  </si>
  <si>
    <t>3,8</t>
  </si>
  <si>
    <t>23,1</t>
  </si>
  <si>
    <t>08/11/04</t>
  </si>
  <si>
    <t>28,5</t>
  </si>
  <si>
    <t>22,4</t>
  </si>
  <si>
    <t>20,3</t>
  </si>
  <si>
    <t>15:07</t>
  </si>
  <si>
    <t>10,1</t>
  </si>
  <si>
    <t>18,9</t>
  </si>
  <si>
    <t>10/11/04</t>
  </si>
  <si>
    <t>16:57</t>
  </si>
  <si>
    <t>11,3</t>
  </si>
  <si>
    <t>21,8</t>
  </si>
  <si>
    <t>17:15</t>
  </si>
  <si>
    <t>3,7</t>
  </si>
  <si>
    <t>07/12/04</t>
  </si>
  <si>
    <t>21,9</t>
  </si>
  <si>
    <t>10,5</t>
  </si>
  <si>
    <t>22,7</t>
  </si>
  <si>
    <t>12:00</t>
  </si>
  <si>
    <t>7,7</t>
  </si>
  <si>
    <t>09/12/04</t>
  </si>
  <si>
    <t>5</t>
  </si>
  <si>
    <t>15:56</t>
  </si>
  <si>
    <t>4,7</t>
  </si>
  <si>
    <t>27,4</t>
  </si>
  <si>
    <t>10/01/05</t>
  </si>
  <si>
    <t>10:55</t>
  </si>
  <si>
    <t>30,3</t>
  </si>
  <si>
    <t>09:55</t>
  </si>
  <si>
    <t>28,6</t>
  </si>
  <si>
    <t>13:50</t>
  </si>
  <si>
    <t>11/01/05</t>
  </si>
  <si>
    <t>27,9</t>
  </si>
  <si>
    <t>29,7</t>
  </si>
  <si>
    <t>23,6</t>
  </si>
  <si>
    <t>29,9</t>
  </si>
  <si>
    <t>24,3</t>
  </si>
  <si>
    <t>11:07</t>
  </si>
  <si>
    <t>27,3</t>
  </si>
  <si>
    <t>22,9</t>
  </si>
  <si>
    <t>07/03/05</t>
  </si>
  <si>
    <t>11:35</t>
  </si>
  <si>
    <t>10:43</t>
  </si>
  <si>
    <t>13:58</t>
  </si>
  <si>
    <t>17,8</t>
  </si>
  <si>
    <t>08/03/05</t>
  </si>
  <si>
    <t>15:49</t>
  </si>
  <si>
    <t>15,8</t>
  </si>
  <si>
    <t>30,2</t>
  </si>
  <si>
    <t>16:28</t>
  </si>
  <si>
    <t>34,1</t>
  </si>
  <si>
    <t>04/04/05</t>
  </si>
  <si>
    <t>10:46</t>
  </si>
  <si>
    <t>05/04/05</t>
  </si>
  <si>
    <t>26,5</t>
  </si>
  <si>
    <t>24,2</t>
  </si>
  <si>
    <t>20/05/05</t>
  </si>
  <si>
    <t>09:12</t>
  </si>
  <si>
    <t>10:32</t>
  </si>
  <si>
    <t>11:52</t>
  </si>
  <si>
    <t>11:03</t>
  </si>
  <si>
    <t>27/05/05</t>
  </si>
  <si>
    <t>13,9</t>
  </si>
  <si>
    <t>14:51</t>
  </si>
  <si>
    <t>17,2</t>
  </si>
  <si>
    <t>06/06/05</t>
  </si>
  <si>
    <t>09:27</t>
  </si>
  <si>
    <t>27,7</t>
  </si>
  <si>
    <t>7,2</t>
  </si>
  <si>
    <t>19,7</t>
  </si>
  <si>
    <t>15:04</t>
  </si>
  <si>
    <t>9,6</t>
  </si>
  <si>
    <t>07/06/05</t>
  </si>
  <si>
    <t>16:34</t>
  </si>
  <si>
    <t>5,6</t>
  </si>
  <si>
    <t>24,7</t>
  </si>
  <si>
    <t>04/07/05</t>
  </si>
  <si>
    <t>06/07/05</t>
  </si>
  <si>
    <t>01/08/05</t>
  </si>
  <si>
    <t>02/08/05</t>
  </si>
  <si>
    <t>14/09/05</t>
  </si>
  <si>
    <t>15:09</t>
  </si>
  <si>
    <t>03/10/05</t>
  </si>
  <si>
    <t>19,9</t>
  </si>
  <si>
    <t>14:33</t>
  </si>
  <si>
    <t>2,7</t>
  </si>
  <si>
    <t>05/10/05</t>
  </si>
  <si>
    <t>13:45</t>
  </si>
  <si>
    <t>0,7</t>
  </si>
  <si>
    <t>17,5</t>
  </si>
  <si>
    <t>13:30</t>
  </si>
  <si>
    <t>07/11/05</t>
  </si>
  <si>
    <t>23,8</t>
  </si>
  <si>
    <t>18,2</t>
  </si>
  <si>
    <t>09:58</t>
  </si>
  <si>
    <t>10:54</t>
  </si>
  <si>
    <t>20,9</t>
  </si>
  <si>
    <t>20,4</t>
  </si>
  <si>
    <t>08/11/05</t>
  </si>
  <si>
    <t>14:41</t>
  </si>
  <si>
    <t>32,8</t>
  </si>
  <si>
    <t>07/11/06</t>
  </si>
  <si>
    <t>33,4</t>
  </si>
  <si>
    <t>33,5</t>
  </si>
  <si>
    <t>20,8</t>
  </si>
  <si>
    <t>12:30</t>
  </si>
  <si>
    <t>11,4</t>
  </si>
  <si>
    <t>18,8</t>
  </si>
  <si>
    <t>08/11/06</t>
  </si>
  <si>
    <t>11:27</t>
  </si>
  <si>
    <t>11:51</t>
  </si>
  <si>
    <t>9:12</t>
  </si>
  <si>
    <t>34,6</t>
  </si>
  <si>
    <t>04/12/06</t>
  </si>
  <si>
    <t>9:47</t>
  </si>
  <si>
    <t>9,4</t>
  </si>
  <si>
    <t>11:11</t>
  </si>
  <si>
    <t>15,3</t>
  </si>
  <si>
    <t>05/12/06</t>
  </si>
  <si>
    <t>9:19</t>
  </si>
  <si>
    <t>8,5</t>
  </si>
  <si>
    <t>9:55</t>
  </si>
  <si>
    <t>35,3</t>
  </si>
  <si>
    <t>28,9</t>
  </si>
  <si>
    <t>02/01/07</t>
  </si>
  <si>
    <t>11</t>
  </si>
  <si>
    <t>34,2</t>
  </si>
  <si>
    <t>04/01/07</t>
  </si>
  <si>
    <t>10:09</t>
  </si>
  <si>
    <t>10:44</t>
  </si>
  <si>
    <t>35,8</t>
  </si>
  <si>
    <t>05/02/07</t>
  </si>
  <si>
    <t>09:47</t>
  </si>
  <si>
    <t>38,6</t>
  </si>
  <si>
    <t>10:21</t>
  </si>
  <si>
    <t>07/02/07</t>
  </si>
  <si>
    <t>10:19</t>
  </si>
  <si>
    <t>7,5</t>
  </si>
  <si>
    <t>8,2</t>
  </si>
  <si>
    <t>09:19</t>
  </si>
  <si>
    <t>05/03/07</t>
  </si>
  <si>
    <t>10:27</t>
  </si>
  <si>
    <t>12,5</t>
  </si>
  <si>
    <t>11:50</t>
  </si>
  <si>
    <t>11:09</t>
  </si>
  <si>
    <t>11,7</t>
  </si>
  <si>
    <t>24,5</t>
  </si>
  <si>
    <t>06/03/07</t>
  </si>
  <si>
    <t>02/04/07</t>
  </si>
  <si>
    <t>9:42</t>
  </si>
  <si>
    <t>33,3</t>
  </si>
  <si>
    <t>11:45</t>
  </si>
  <si>
    <t>11:08</t>
  </si>
  <si>
    <t>8,4</t>
  </si>
  <si>
    <t>03/04/07</t>
  </si>
  <si>
    <t>4,6</t>
  </si>
  <si>
    <t>09:14</t>
  </si>
  <si>
    <t>31,8</t>
  </si>
  <si>
    <t>07/05/07</t>
  </si>
  <si>
    <t>11:05</t>
  </si>
  <si>
    <t>08/05/07</t>
  </si>
  <si>
    <t>11:29</t>
  </si>
  <si>
    <t>10:51</t>
  </si>
  <si>
    <t>04/06/07</t>
  </si>
  <si>
    <t>12,9</t>
  </si>
  <si>
    <t>21,1</t>
  </si>
  <si>
    <t>13,2</t>
  </si>
  <si>
    <t>12:05</t>
  </si>
  <si>
    <t>14,3</t>
  </si>
  <si>
    <t>11:26</t>
  </si>
  <si>
    <t>16,2</t>
  </si>
  <si>
    <t>05/06/07</t>
  </si>
  <si>
    <t>13,7</t>
  </si>
  <si>
    <t>12,2</t>
  </si>
  <si>
    <t>02/07/07</t>
  </si>
  <si>
    <t>10:48</t>
  </si>
  <si>
    <t>3,5</t>
  </si>
  <si>
    <t>11,8</t>
  </si>
  <si>
    <t>03/07/07</t>
  </si>
  <si>
    <t>10:28</t>
  </si>
  <si>
    <t>06/08/07</t>
  </si>
  <si>
    <t>11:02</t>
  </si>
  <si>
    <t>11,07</t>
  </si>
  <si>
    <t>12:01</t>
  </si>
  <si>
    <t>11,6</t>
  </si>
  <si>
    <t>11,2</t>
  </si>
  <si>
    <t>17:50</t>
  </si>
  <si>
    <t>0,3</t>
  </si>
  <si>
    <t>13,3</t>
  </si>
  <si>
    <t>03/09/07</t>
  </si>
  <si>
    <t>10,6</t>
  </si>
  <si>
    <t>11:32</t>
  </si>
  <si>
    <t>12:39</t>
  </si>
  <si>
    <t>04/09/07</t>
  </si>
  <si>
    <t>01/10/07</t>
  </si>
  <si>
    <t>09:53</t>
  </si>
  <si>
    <t>02/10/07</t>
  </si>
  <si>
    <t>05/11/07</t>
  </si>
  <si>
    <t>11:47</t>
  </si>
  <si>
    <t>11:17</t>
  </si>
  <si>
    <t>06/11/07</t>
  </si>
  <si>
    <t>09:21</t>
  </si>
  <si>
    <t>09:59</t>
  </si>
  <si>
    <t>9:35</t>
  </si>
  <si>
    <t>05/12/07</t>
  </si>
  <si>
    <t>14/01/08</t>
  </si>
  <si>
    <t>11:15</t>
  </si>
  <si>
    <t>12:35</t>
  </si>
  <si>
    <t>16/01/08</t>
  </si>
  <si>
    <t>13:13</t>
  </si>
  <si>
    <t>07/02/08</t>
  </si>
  <si>
    <t>12:15</t>
  </si>
  <si>
    <t>03/03/08</t>
  </si>
  <si>
    <t>10:03</t>
  </si>
  <si>
    <t>04/03/08</t>
  </si>
  <si>
    <t>11:49</t>
  </si>
  <si>
    <t>07/04/08</t>
  </si>
  <si>
    <t>10:02</t>
  </si>
  <si>
    <t>10:37</t>
  </si>
  <si>
    <t>11:12</t>
  </si>
  <si>
    <t>11:48</t>
  </si>
  <si>
    <t>16:17</t>
  </si>
  <si>
    <t>16:49</t>
  </si>
  <si>
    <t>05/05/08</t>
  </si>
  <si>
    <t>9:00</t>
  </si>
  <si>
    <t>9:57</t>
  </si>
  <si>
    <t>16:35</t>
  </si>
  <si>
    <t>17:12</t>
  </si>
  <si>
    <t>02/06/08</t>
  </si>
  <si>
    <t>11:57</t>
  </si>
  <si>
    <t>03/06/08</t>
  </si>
  <si>
    <t>08:30</t>
  </si>
  <si>
    <t>11:42</t>
  </si>
  <si>
    <t>02/07/08</t>
  </si>
  <si>
    <t>10:29</t>
  </si>
  <si>
    <t>09:48</t>
  </si>
  <si>
    <t>03/07/08</t>
  </si>
  <si>
    <t>04/08/08</t>
  </si>
  <si>
    <t>10:23</t>
  </si>
  <si>
    <t>09:36</t>
  </si>
  <si>
    <t>05/08/08</t>
  </si>
  <si>
    <t>01/09/08</t>
  </si>
  <si>
    <t>09:03</t>
  </si>
  <si>
    <t>06/10/08</t>
  </si>
  <si>
    <t>07/10/08</t>
  </si>
  <si>
    <t>05/11/08</t>
  </si>
  <si>
    <t>04/11/08</t>
  </si>
  <si>
    <t>02/12/08</t>
  </si>
  <si>
    <t>13:20</t>
  </si>
  <si>
    <t>05/01/09</t>
  </si>
  <si>
    <t>11:14</t>
  </si>
  <si>
    <t>06/01/09</t>
  </si>
  <si>
    <t>09/02/09</t>
  </si>
  <si>
    <t>10/02/09</t>
  </si>
  <si>
    <t>15:39</t>
  </si>
  <si>
    <t>02/03/09</t>
  </si>
  <si>
    <t>03/03/09</t>
  </si>
  <si>
    <t>06/04/09</t>
  </si>
  <si>
    <t>15:14</t>
  </si>
  <si>
    <t>07/04/09</t>
  </si>
  <si>
    <t>14:18</t>
  </si>
  <si>
    <t>04/05/09</t>
  </si>
  <si>
    <t>05/05/09</t>
  </si>
  <si>
    <t>01/06/09</t>
  </si>
  <si>
    <t>02/06/09</t>
  </si>
  <si>
    <t>06/07/09</t>
  </si>
  <si>
    <t>15:06</t>
  </si>
  <si>
    <t>16:08</t>
  </si>
  <si>
    <t>07/07/09</t>
  </si>
  <si>
    <t>0707/09</t>
  </si>
  <si>
    <t>13:55</t>
  </si>
  <si>
    <t>03/08/09</t>
  </si>
  <si>
    <t>14:25</t>
  </si>
  <si>
    <t>04/08/09</t>
  </si>
  <si>
    <t>09:32</t>
  </si>
  <si>
    <t>08/09/09</t>
  </si>
  <si>
    <t>11:04</t>
  </si>
  <si>
    <t>09/09/09</t>
  </si>
  <si>
    <t>09:22</t>
  </si>
  <si>
    <t>14:27</t>
  </si>
  <si>
    <t>06/10/09</t>
  </si>
  <si>
    <t>14;56</t>
  </si>
  <si>
    <t>15:54</t>
  </si>
  <si>
    <t>08/10/09</t>
  </si>
  <si>
    <t>10;40</t>
  </si>
  <si>
    <t>04/11/09</t>
  </si>
  <si>
    <t>09;45</t>
  </si>
  <si>
    <t>05/11/09</t>
  </si>
  <si>
    <t>10;45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</si>
</sst>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h:mm"/>
    <numFmt numFmtId="166" formatCode="0.0"/>
    <numFmt numFmtId="167" formatCode="#"/>
  </numFmts>
  <fonts count="5">
    <font>
      <sz val="10"/>
      <name val="Arial"/>
      <family val="2"/>
    </font>
    <font>
      <sz val="6"/>
      <name val="Arial"/>
      <family val="2"/>
    </font>
    <font>
      <sz val="6"/>
      <name val="Symbol"/>
      <family val="0"/>
    </font>
    <font>
      <b/>
      <sz val="6"/>
      <name val="Arial"/>
      <family val="2"/>
    </font>
    <font>
      <sz val="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1" xfId="0" applyFont="1" applyBorder="1" applyAlignment="1">
      <alignment horizontal="center" textRotation="90"/>
    </xf>
    <xf numFmtId="20" fontId="1" fillId="0" borderId="1" xfId="0" applyNumberFormat="1" applyFont="1" applyBorder="1" applyAlignment="1">
      <alignment textRotation="90"/>
    </xf>
    <xf numFmtId="0" fontId="1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1" fontId="1" fillId="0" borderId="1" xfId="0" applyNumberFormat="1" applyFont="1" applyBorder="1" applyAlignment="1">
      <alignment/>
    </xf>
    <xf numFmtId="20" fontId="1" fillId="0" borderId="1" xfId="0" applyNumberFormat="1" applyFont="1" applyBorder="1" applyAlignment="1">
      <alignment/>
    </xf>
    <xf numFmtId="20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V1039"/>
  <sheetViews>
    <sheetView tabSelected="1" zoomScale="150" zoomScaleNormal="150" workbookViewId="0" topLeftCell="I1">
      <pane ySplit="1" topLeftCell="BM1" activePane="topLeft" state="split"/>
      <selection pane="topLeft" activeCell="AW8" sqref="AW8"/>
      <selection pane="bottomLeft" activeCell="I1" sqref="I1"/>
    </sheetView>
  </sheetViews>
  <sheetFormatPr defaultColWidth="9.140625" defaultRowHeight="0.75" customHeight="1"/>
  <cols>
    <col min="1" max="1" width="3.7109375" style="1" customWidth="1"/>
    <col min="2" max="2" width="5.8515625" style="1" customWidth="1"/>
    <col min="3" max="3" width="4.00390625" style="1" customWidth="1"/>
    <col min="4" max="4" width="5.57421875" style="1" customWidth="1"/>
    <col min="5" max="5" width="5.7109375" style="1" customWidth="1"/>
    <col min="6" max="7" width="5.57421875" style="1" customWidth="1"/>
    <col min="8" max="8" width="6.28125" style="1" customWidth="1"/>
    <col min="9" max="9" width="5.140625" style="1" customWidth="1"/>
    <col min="10" max="14" width="2.57421875" style="1" customWidth="1"/>
    <col min="15" max="15" width="2.421875" style="1" customWidth="1"/>
    <col min="16" max="16" width="2.28125" style="1" customWidth="1"/>
    <col min="17" max="17" width="1.7109375" style="1" customWidth="1"/>
    <col min="18" max="18" width="2.140625" style="1" customWidth="1"/>
    <col min="19" max="19" width="2.8515625" style="1" customWidth="1"/>
    <col min="20" max="21" width="2.28125" style="1" customWidth="1"/>
    <col min="22" max="25" width="2.140625" style="1" customWidth="1"/>
    <col min="26" max="26" width="1.8515625" style="1" customWidth="1"/>
    <col min="27" max="27" width="3.28125" style="1" customWidth="1"/>
    <col min="28" max="34" width="2.421875" style="1" customWidth="1"/>
    <col min="35" max="38" width="1.8515625" style="1" customWidth="1"/>
    <col min="39" max="41" width="2.28125" style="1" customWidth="1"/>
    <col min="42" max="55" width="2.00390625" style="1" customWidth="1"/>
    <col min="56" max="57" width="2.57421875" style="1" customWidth="1"/>
    <col min="58" max="60" width="2.00390625" style="1" customWidth="1"/>
    <col min="61" max="76" width="2.140625" style="1" customWidth="1"/>
    <col min="77" max="78" width="2.00390625" style="1" customWidth="1"/>
    <col min="79" max="79" width="2.57421875" style="1" customWidth="1"/>
    <col min="80" max="82" width="1.8515625" style="1" customWidth="1"/>
    <col min="83" max="83" width="2.00390625" style="1" customWidth="1"/>
    <col min="84" max="84" width="1.8515625" style="1" customWidth="1"/>
    <col min="85" max="85" width="2.421875" style="1" customWidth="1"/>
    <col min="86" max="86" width="8.8515625" style="1" customWidth="1"/>
    <col min="87" max="87" width="9.00390625" style="1" customWidth="1"/>
    <col min="88" max="88" width="10.28125" style="1" customWidth="1"/>
    <col min="89" max="16384" width="9.00390625" style="1" customWidth="1"/>
  </cols>
  <sheetData>
    <row r="2" ht="8.25" hidden="1"/>
    <row r="3" ht="12.75" customHeight="1" hidden="1"/>
    <row r="4" spans="15:33" ht="12.75" customHeight="1" hidden="1">
      <c r="O4" s="2"/>
      <c r="P4" s="2" t="s">
        <v>0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ht="12.75" customHeight="1">
      <c r="B5" s="3"/>
      <c r="C5" s="3" t="s">
        <v>1</v>
      </c>
      <c r="D5" s="3"/>
      <c r="E5" s="3"/>
      <c r="F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75" customHeight="1">
      <c r="A6" s="1" t="s">
        <v>2</v>
      </c>
      <c r="B6" s="3"/>
      <c r="C6" s="3"/>
      <c r="D6" s="3"/>
      <c r="E6" s="3"/>
      <c r="F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0:85" ht="12.75" customHeight="1">
      <c r="J7" s="4"/>
      <c r="K7" s="4"/>
      <c r="L7" s="4"/>
      <c r="M7" s="4"/>
      <c r="N7" s="4"/>
      <c r="O7" s="5"/>
      <c r="P7" s="5" t="s"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6"/>
      <c r="AC7" s="6"/>
      <c r="AD7" s="6"/>
      <c r="AE7" s="6"/>
      <c r="AF7" s="6"/>
      <c r="AG7" s="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 t="s">
        <v>3</v>
      </c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256" s="10" customFormat="1" ht="69.75" customHeight="1">
      <c r="A8" s="8" t="s">
        <v>4</v>
      </c>
      <c r="B8" s="8" t="s">
        <v>5</v>
      </c>
      <c r="C8" s="9" t="s">
        <v>6</v>
      </c>
      <c r="D8" s="9" t="s">
        <v>7</v>
      </c>
      <c r="E8" s="9" t="s">
        <v>8</v>
      </c>
      <c r="F8" s="8" t="s">
        <v>9</v>
      </c>
      <c r="G8" s="8" t="s">
        <v>10</v>
      </c>
      <c r="H8" s="8" t="s">
        <v>11</v>
      </c>
      <c r="I8" s="1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10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8" t="s">
        <v>28</v>
      </c>
      <c r="Z8" s="8" t="s">
        <v>29</v>
      </c>
      <c r="AA8" s="11" t="s">
        <v>30</v>
      </c>
      <c r="AB8" s="8" t="s">
        <v>13</v>
      </c>
      <c r="AC8" s="8" t="s">
        <v>14</v>
      </c>
      <c r="AD8" s="8" t="s">
        <v>31</v>
      </c>
      <c r="AE8" s="8" t="s">
        <v>16</v>
      </c>
      <c r="AF8" s="8" t="s">
        <v>32</v>
      </c>
      <c r="AG8" s="8" t="s">
        <v>33</v>
      </c>
      <c r="AH8" s="10" t="s">
        <v>17</v>
      </c>
      <c r="AI8" s="10" t="s">
        <v>34</v>
      </c>
      <c r="AJ8" s="10" t="s">
        <v>35</v>
      </c>
      <c r="AK8" s="10" t="s">
        <v>36</v>
      </c>
      <c r="AL8" s="10" t="s">
        <v>37</v>
      </c>
      <c r="AM8" s="10" t="s">
        <v>38</v>
      </c>
      <c r="AN8" s="10" t="s">
        <v>18</v>
      </c>
      <c r="AO8" s="10" t="s">
        <v>39</v>
      </c>
      <c r="AP8" s="10" t="s">
        <v>40</v>
      </c>
      <c r="AQ8" s="10" t="s">
        <v>41</v>
      </c>
      <c r="AR8" s="10" t="s">
        <v>42</v>
      </c>
      <c r="AS8" s="10" t="s">
        <v>43</v>
      </c>
      <c r="AT8" s="10" t="s">
        <v>44</v>
      </c>
      <c r="AU8" s="10" t="s">
        <v>20</v>
      </c>
      <c r="AV8" s="10" t="s">
        <v>45</v>
      </c>
      <c r="AW8" s="10" t="s">
        <v>46</v>
      </c>
      <c r="AX8" s="10" t="s">
        <v>47</v>
      </c>
      <c r="AY8" s="10" t="s">
        <v>48</v>
      </c>
      <c r="AZ8" s="10" t="s">
        <v>49</v>
      </c>
      <c r="BA8" s="10" t="s">
        <v>50</v>
      </c>
      <c r="BB8" s="10" t="s">
        <v>51</v>
      </c>
      <c r="BC8" s="10" t="s">
        <v>52</v>
      </c>
      <c r="BD8" s="10" t="s">
        <v>53</v>
      </c>
      <c r="BE8" s="10" t="s">
        <v>54</v>
      </c>
      <c r="BF8" s="10" t="s">
        <v>55</v>
      </c>
      <c r="BG8" s="10" t="s">
        <v>56</v>
      </c>
      <c r="BH8" s="10" t="s">
        <v>57</v>
      </c>
      <c r="BI8" s="10" t="s">
        <v>23</v>
      </c>
      <c r="BJ8" s="10" t="s">
        <v>58</v>
      </c>
      <c r="BK8" s="10" t="s">
        <v>59</v>
      </c>
      <c r="BL8" s="10" t="s">
        <v>60</v>
      </c>
      <c r="BM8" s="10" t="s">
        <v>61</v>
      </c>
      <c r="BN8" s="10" t="s">
        <v>62</v>
      </c>
      <c r="BO8" s="10" t="s">
        <v>21</v>
      </c>
      <c r="BP8" s="10" t="s">
        <v>25</v>
      </c>
      <c r="BQ8" s="10" t="s">
        <v>63</v>
      </c>
      <c r="BR8" s="10" t="s">
        <v>64</v>
      </c>
      <c r="BS8" s="10" t="s">
        <v>65</v>
      </c>
      <c r="BT8" s="10" t="s">
        <v>66</v>
      </c>
      <c r="BU8" s="10" t="s">
        <v>67</v>
      </c>
      <c r="BV8" s="10" t="s">
        <v>26</v>
      </c>
      <c r="BW8" s="10" t="s">
        <v>68</v>
      </c>
      <c r="BX8" s="10" t="s">
        <v>69</v>
      </c>
      <c r="BY8" s="10" t="s">
        <v>70</v>
      </c>
      <c r="BZ8" s="10" t="s">
        <v>71</v>
      </c>
      <c r="CA8" s="10" t="s">
        <v>22</v>
      </c>
      <c r="CB8" s="10" t="s">
        <v>72</v>
      </c>
      <c r="CC8" s="10" t="s">
        <v>73</v>
      </c>
      <c r="CD8" s="10" t="s">
        <v>28</v>
      </c>
      <c r="CE8" s="10" t="s">
        <v>27</v>
      </c>
      <c r="CF8" s="10" t="s">
        <v>29</v>
      </c>
      <c r="CG8" s="12" t="s">
        <v>74</v>
      </c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7" ht="8.25">
      <c r="A9" s="13">
        <v>1</v>
      </c>
      <c r="B9" s="14" t="s">
        <v>75</v>
      </c>
      <c r="C9" s="15">
        <v>0.375</v>
      </c>
      <c r="D9" s="16">
        <v>35</v>
      </c>
      <c r="E9" s="16">
        <v>25</v>
      </c>
      <c r="F9" s="17">
        <v>-9999</v>
      </c>
      <c r="G9" s="17">
        <v>-9999</v>
      </c>
      <c r="H9" s="16"/>
      <c r="I9" s="16"/>
      <c r="S9" s="1">
        <v>11</v>
      </c>
      <c r="AA9" s="1">
        <v>11</v>
      </c>
    </row>
    <row r="10" spans="1:85" ht="8.25">
      <c r="A10" s="13">
        <v>2</v>
      </c>
      <c r="B10" s="14" t="s">
        <v>75</v>
      </c>
      <c r="C10" s="15">
        <v>0.3993055555555556</v>
      </c>
      <c r="D10" s="16">
        <v>35</v>
      </c>
      <c r="E10" s="16">
        <v>26</v>
      </c>
      <c r="F10" s="17">
        <v>-9999</v>
      </c>
      <c r="G10" s="17">
        <v>-9999</v>
      </c>
      <c r="H10" s="16"/>
      <c r="I10" s="16"/>
      <c r="S10" s="1">
        <v>1</v>
      </c>
      <c r="Y10" s="1">
        <v>1</v>
      </c>
      <c r="AA10" s="1">
        <v>2</v>
      </c>
      <c r="CA10" s="1">
        <v>1</v>
      </c>
      <c r="CD10" s="1">
        <v>2</v>
      </c>
      <c r="CG10" s="1">
        <v>3</v>
      </c>
    </row>
    <row r="11" spans="1:85" ht="8.25">
      <c r="A11" s="13">
        <v>3</v>
      </c>
      <c r="B11" s="14" t="s">
        <v>75</v>
      </c>
      <c r="C11" s="15">
        <v>0.41805555555555557</v>
      </c>
      <c r="D11" s="16">
        <v>24</v>
      </c>
      <c r="E11" s="16">
        <v>27</v>
      </c>
      <c r="F11" s="17">
        <v>-9999</v>
      </c>
      <c r="G11" s="17">
        <v>-9999</v>
      </c>
      <c r="H11" s="16"/>
      <c r="I11" s="16"/>
      <c r="J11" s="1">
        <v>1</v>
      </c>
      <c r="S11" s="1">
        <v>1</v>
      </c>
      <c r="AA11" s="1">
        <v>2</v>
      </c>
      <c r="AE11" s="1">
        <v>1</v>
      </c>
      <c r="AH11" s="1">
        <v>1</v>
      </c>
      <c r="BI11" s="1">
        <v>1</v>
      </c>
      <c r="CG11" s="1">
        <v>3</v>
      </c>
    </row>
    <row r="12" spans="1:85" ht="8.25">
      <c r="A12" s="13">
        <v>4</v>
      </c>
      <c r="B12" s="14" t="s">
        <v>75</v>
      </c>
      <c r="C12" s="15">
        <v>0.4479166666666667</v>
      </c>
      <c r="D12" s="16">
        <v>24</v>
      </c>
      <c r="E12" s="16">
        <v>27</v>
      </c>
      <c r="F12" s="17">
        <v>-9999</v>
      </c>
      <c r="G12" s="17">
        <v>-9999</v>
      </c>
      <c r="H12" s="16"/>
      <c r="I12" s="16"/>
      <c r="AA12" s="1">
        <v>0</v>
      </c>
      <c r="CG12" s="1">
        <v>0</v>
      </c>
    </row>
    <row r="13" spans="1:85" ht="8.25">
      <c r="A13" s="13">
        <v>5</v>
      </c>
      <c r="B13" s="14" t="s">
        <v>75</v>
      </c>
      <c r="C13" s="15">
        <v>0.47430555555555554</v>
      </c>
      <c r="D13" s="16">
        <v>18</v>
      </c>
      <c r="E13" s="16">
        <v>28</v>
      </c>
      <c r="F13" s="17">
        <v>-9999</v>
      </c>
      <c r="G13" s="17">
        <v>-9999</v>
      </c>
      <c r="H13" s="16" t="s">
        <v>76</v>
      </c>
      <c r="I13" s="16"/>
      <c r="N13" s="1">
        <v>1</v>
      </c>
      <c r="AA13" s="1">
        <v>1</v>
      </c>
      <c r="CG13" s="1">
        <v>0</v>
      </c>
    </row>
    <row r="14" spans="1:85" ht="8.25">
      <c r="A14" s="13">
        <v>6</v>
      </c>
      <c r="B14" s="14" t="s">
        <v>77</v>
      </c>
      <c r="C14" s="15">
        <v>0.4444444444444444</v>
      </c>
      <c r="D14" s="16">
        <v>30</v>
      </c>
      <c r="E14" s="16">
        <v>22</v>
      </c>
      <c r="F14" s="16">
        <v>23369</v>
      </c>
      <c r="G14" s="16">
        <v>23209</v>
      </c>
      <c r="H14" s="16">
        <v>160</v>
      </c>
      <c r="I14" s="16">
        <f aca="true" t="shared" si="0" ref="I14:I25">H14*0.325*3.14*(0.25^2)</f>
        <v>10.205</v>
      </c>
      <c r="AA14" s="1">
        <v>0</v>
      </c>
      <c r="CG14" s="1">
        <v>0</v>
      </c>
    </row>
    <row r="15" spans="1:85" ht="8.25">
      <c r="A15" s="13">
        <v>7</v>
      </c>
      <c r="B15" s="14" t="s">
        <v>77</v>
      </c>
      <c r="C15" s="15">
        <v>0.40625</v>
      </c>
      <c r="D15" s="16">
        <v>30</v>
      </c>
      <c r="E15" s="16" t="s">
        <v>78</v>
      </c>
      <c r="F15" s="16">
        <v>23209</v>
      </c>
      <c r="G15" s="16">
        <v>23051</v>
      </c>
      <c r="H15" s="16">
        <v>158</v>
      </c>
      <c r="I15" s="16">
        <f t="shared" si="0"/>
        <v>10.0774375</v>
      </c>
      <c r="J15" s="1">
        <v>1</v>
      </c>
      <c r="N15" s="1">
        <v>6</v>
      </c>
      <c r="S15" s="1">
        <v>39</v>
      </c>
      <c r="AA15" s="1">
        <v>46</v>
      </c>
      <c r="AE15" s="1">
        <v>1</v>
      </c>
      <c r="AG15" s="1">
        <v>1</v>
      </c>
      <c r="AH15" s="1">
        <v>1</v>
      </c>
      <c r="AL15" s="1">
        <v>1</v>
      </c>
      <c r="BH15" s="1">
        <v>6</v>
      </c>
      <c r="CA15" s="1">
        <v>6</v>
      </c>
      <c r="CG15" s="1">
        <v>16</v>
      </c>
    </row>
    <row r="16" spans="1:85" ht="8.25">
      <c r="A16" s="13">
        <v>1</v>
      </c>
      <c r="B16" s="14" t="s">
        <v>79</v>
      </c>
      <c r="C16" s="15">
        <v>0.3958333333333333</v>
      </c>
      <c r="D16" s="16">
        <v>32</v>
      </c>
      <c r="E16" s="16">
        <v>24</v>
      </c>
      <c r="F16" s="16">
        <v>23411</v>
      </c>
      <c r="G16" s="16">
        <v>23369</v>
      </c>
      <c r="H16" s="16">
        <v>42</v>
      </c>
      <c r="I16" s="16">
        <f t="shared" si="0"/>
        <v>2.6788125000000003</v>
      </c>
      <c r="S16" s="1">
        <v>5</v>
      </c>
      <c r="Y16" s="1">
        <v>1</v>
      </c>
      <c r="AA16" s="1">
        <v>6</v>
      </c>
      <c r="CD16" s="1">
        <v>3</v>
      </c>
      <c r="CG16" s="1">
        <v>3</v>
      </c>
    </row>
    <row r="17" spans="1:85" ht="8.25">
      <c r="A17" s="13">
        <v>2</v>
      </c>
      <c r="B17" s="14" t="s">
        <v>79</v>
      </c>
      <c r="C17" s="15">
        <v>0.4236111111111111</v>
      </c>
      <c r="D17" s="16">
        <v>32</v>
      </c>
      <c r="E17" s="16">
        <v>24</v>
      </c>
      <c r="F17" s="16">
        <v>23476</v>
      </c>
      <c r="G17" s="16">
        <v>23411</v>
      </c>
      <c r="H17" s="16">
        <v>65</v>
      </c>
      <c r="I17" s="16">
        <f t="shared" si="0"/>
        <v>4.14578125</v>
      </c>
      <c r="S17" s="1">
        <v>16</v>
      </c>
      <c r="Y17" s="1">
        <v>1</v>
      </c>
      <c r="AA17" s="1">
        <v>17</v>
      </c>
      <c r="AH17" s="1">
        <v>6</v>
      </c>
      <c r="AL17" s="1">
        <v>1</v>
      </c>
      <c r="CG17" s="1">
        <v>7</v>
      </c>
    </row>
    <row r="18" spans="1:85" ht="8.25">
      <c r="A18" s="13">
        <v>3</v>
      </c>
      <c r="B18" s="14" t="s">
        <v>79</v>
      </c>
      <c r="C18" s="15">
        <v>0.4409722222222222</v>
      </c>
      <c r="D18" s="16">
        <v>20</v>
      </c>
      <c r="E18" s="16">
        <v>26</v>
      </c>
      <c r="F18" s="16">
        <v>23593</v>
      </c>
      <c r="G18" s="16">
        <v>23476</v>
      </c>
      <c r="H18" s="16">
        <v>117</v>
      </c>
      <c r="I18" s="16">
        <f t="shared" si="0"/>
        <v>7.46240625</v>
      </c>
      <c r="N18" s="1">
        <v>3</v>
      </c>
      <c r="AA18" s="1">
        <v>3</v>
      </c>
      <c r="AG18" s="1">
        <v>1</v>
      </c>
      <c r="AH18" s="1">
        <v>2</v>
      </c>
      <c r="BX18" s="1">
        <v>1</v>
      </c>
      <c r="CA18" s="1">
        <v>1</v>
      </c>
      <c r="CG18" s="1">
        <v>5</v>
      </c>
    </row>
    <row r="19" spans="1:85" ht="8.25">
      <c r="A19" s="13">
        <v>4</v>
      </c>
      <c r="B19" s="14" t="s">
        <v>79</v>
      </c>
      <c r="C19" s="15">
        <v>0.4722222222222222</v>
      </c>
      <c r="D19" s="16">
        <v>20</v>
      </c>
      <c r="E19" s="16">
        <v>26</v>
      </c>
      <c r="F19" s="16">
        <v>23665</v>
      </c>
      <c r="G19" s="16">
        <v>23593</v>
      </c>
      <c r="H19" s="16">
        <v>72</v>
      </c>
      <c r="I19" s="16">
        <f t="shared" si="0"/>
        <v>4.592250000000001</v>
      </c>
      <c r="AA19" s="1">
        <v>0</v>
      </c>
      <c r="AG19" s="1">
        <v>1</v>
      </c>
      <c r="CG19" s="1">
        <v>1</v>
      </c>
    </row>
    <row r="20" spans="1:85" ht="8.25">
      <c r="A20" s="13">
        <v>5</v>
      </c>
      <c r="B20" s="14" t="s">
        <v>79</v>
      </c>
      <c r="C20" s="15">
        <v>0.5208333333333334</v>
      </c>
      <c r="D20" s="16">
        <v>16</v>
      </c>
      <c r="E20" s="16">
        <v>26</v>
      </c>
      <c r="F20" s="16">
        <v>23784</v>
      </c>
      <c r="G20" s="16">
        <v>23665</v>
      </c>
      <c r="H20" s="16">
        <v>119</v>
      </c>
      <c r="I20" s="16">
        <f t="shared" si="0"/>
        <v>7.5899687500000015</v>
      </c>
      <c r="N20" s="1">
        <v>11</v>
      </c>
      <c r="AA20" s="1">
        <v>11</v>
      </c>
      <c r="AH20" s="1">
        <v>2</v>
      </c>
      <c r="BN20" s="1">
        <v>2</v>
      </c>
      <c r="BO20" s="1">
        <v>11</v>
      </c>
      <c r="CG20" s="1">
        <v>15</v>
      </c>
    </row>
    <row r="21" spans="1:85" ht="8.25">
      <c r="A21" s="13">
        <v>6</v>
      </c>
      <c r="B21" s="14" t="s">
        <v>80</v>
      </c>
      <c r="C21" s="15">
        <v>0.45625</v>
      </c>
      <c r="D21" s="16">
        <v>20</v>
      </c>
      <c r="E21" s="16">
        <v>22</v>
      </c>
      <c r="F21" s="16" t="s">
        <v>81</v>
      </c>
      <c r="G21" s="16" t="s">
        <v>82</v>
      </c>
      <c r="H21" s="16">
        <v>113</v>
      </c>
      <c r="I21" s="16">
        <f t="shared" si="0"/>
        <v>7.20728125</v>
      </c>
      <c r="N21" s="1">
        <v>1</v>
      </c>
      <c r="AA21" s="1">
        <v>1</v>
      </c>
      <c r="BO21" s="1">
        <v>2</v>
      </c>
      <c r="CG21" s="1">
        <v>2</v>
      </c>
    </row>
    <row r="22" spans="1:85" ht="8.25">
      <c r="A22" s="13">
        <v>7</v>
      </c>
      <c r="B22" s="14" t="s">
        <v>80</v>
      </c>
      <c r="C22" s="15">
        <v>0.4215277777777778</v>
      </c>
      <c r="D22" s="16">
        <v>16</v>
      </c>
      <c r="E22" s="16">
        <v>21</v>
      </c>
      <c r="F22" s="16" t="s">
        <v>82</v>
      </c>
      <c r="G22" s="16" t="s">
        <v>83</v>
      </c>
      <c r="H22" s="16">
        <v>78</v>
      </c>
      <c r="I22" s="16">
        <f t="shared" si="0"/>
        <v>4.9749375</v>
      </c>
      <c r="AA22" s="1">
        <v>0</v>
      </c>
      <c r="AH22" s="1">
        <v>1</v>
      </c>
      <c r="BO22" s="1">
        <v>1</v>
      </c>
      <c r="CG22" s="1">
        <v>2</v>
      </c>
    </row>
    <row r="23" spans="1:85" ht="8.25">
      <c r="A23" s="13">
        <v>1</v>
      </c>
      <c r="B23" s="14" t="s">
        <v>84</v>
      </c>
      <c r="C23" s="15">
        <v>0.3819444444444444</v>
      </c>
      <c r="D23" s="16">
        <v>34</v>
      </c>
      <c r="E23" s="16">
        <v>22</v>
      </c>
      <c r="F23" s="16">
        <v>33051</v>
      </c>
      <c r="G23" s="16">
        <v>32924</v>
      </c>
      <c r="H23" s="16">
        <v>127</v>
      </c>
      <c r="I23" s="16">
        <f t="shared" si="0"/>
        <v>8.10021875</v>
      </c>
      <c r="AA23" s="1">
        <v>0</v>
      </c>
      <c r="BN23" s="1">
        <v>46</v>
      </c>
      <c r="CC23" s="1">
        <v>2</v>
      </c>
      <c r="CG23" s="1">
        <f>AE23+AG23+AH23+AL23+AO23+AT23+AU23+BH23+BI23+BN23+BO23+BX23+CA23+CC23+CD23+CE23+CF23</f>
        <v>48</v>
      </c>
    </row>
    <row r="24" spans="1:85" ht="8.25">
      <c r="A24" s="13">
        <v>2</v>
      </c>
      <c r="B24" s="14" t="s">
        <v>84</v>
      </c>
      <c r="C24" s="15">
        <v>0.4097222222222222</v>
      </c>
      <c r="D24" s="16">
        <v>34</v>
      </c>
      <c r="E24" s="16">
        <v>24</v>
      </c>
      <c r="F24" s="16">
        <v>33166</v>
      </c>
      <c r="G24" s="16">
        <v>33051</v>
      </c>
      <c r="H24" s="16">
        <v>115</v>
      </c>
      <c r="I24" s="16">
        <f t="shared" si="0"/>
        <v>7.33484375</v>
      </c>
      <c r="S24" s="1">
        <v>1</v>
      </c>
      <c r="AA24" s="1">
        <f>J24+N24+O24+P24+Q24+S24+U24+Y24+Z24</f>
        <v>1</v>
      </c>
      <c r="AH24" s="1">
        <v>1</v>
      </c>
      <c r="BN24" s="1">
        <v>2</v>
      </c>
      <c r="CA24" s="1">
        <v>33</v>
      </c>
      <c r="CD24" s="1">
        <v>3</v>
      </c>
      <c r="CG24" s="1">
        <f>AE24+AG24+AH24+AL24+AO24+AT24+AU24+BH24+BI24+BN24+BO24+BX24+CA24+CC24+CD24+CE24+CF24</f>
        <v>39</v>
      </c>
    </row>
    <row r="25" spans="1:85" ht="8.25">
      <c r="A25" s="13">
        <v>3</v>
      </c>
      <c r="B25" s="14" t="s">
        <v>84</v>
      </c>
      <c r="C25" s="15">
        <v>0.4305555555555556</v>
      </c>
      <c r="D25" s="16">
        <v>18</v>
      </c>
      <c r="E25" s="16">
        <v>23</v>
      </c>
      <c r="F25" s="16">
        <v>33186</v>
      </c>
      <c r="G25" s="16">
        <v>33166</v>
      </c>
      <c r="H25" s="16">
        <v>20</v>
      </c>
      <c r="I25" s="16">
        <f t="shared" si="0"/>
        <v>1.275625</v>
      </c>
      <c r="N25" s="1">
        <v>7</v>
      </c>
      <c r="AA25" s="1">
        <f>J25+N25+O25+P25+Q25+S25+U25+Y25+Z25</f>
        <v>7</v>
      </c>
      <c r="BO25" s="1">
        <v>1</v>
      </c>
      <c r="CG25" s="1">
        <f>AE25+AG25+AH25+AL25+AO25+AT25+AU25+BH25+BI25+BN25+BO25+BX25+CA25+CC25+CD25+CE25+CF25</f>
        <v>1</v>
      </c>
    </row>
    <row r="26" spans="1:85" ht="8.25">
      <c r="A26" s="13">
        <v>4</v>
      </c>
      <c r="B26" s="14" t="s">
        <v>84</v>
      </c>
      <c r="C26" s="15">
        <v>0.4583333333333333</v>
      </c>
      <c r="D26" s="16">
        <v>20</v>
      </c>
      <c r="E26" s="16">
        <v>27</v>
      </c>
      <c r="F26" s="17">
        <v>-9999</v>
      </c>
      <c r="G26" s="17">
        <v>-9999</v>
      </c>
      <c r="H26" s="16" t="s">
        <v>85</v>
      </c>
      <c r="I26" s="16"/>
      <c r="AA26" s="1">
        <f>J26+N26+O26+P26+Q26+S26+U26+Y26+Z26</f>
        <v>0</v>
      </c>
      <c r="BO26" s="1">
        <v>1</v>
      </c>
      <c r="CG26" s="1">
        <f>AE26+AG26+AH26+AL26+AO26+AT26+AU26+BH26+BI26+BN26+BO26+BX26+CA26+CC26+CD26+CE26+CF26</f>
        <v>1</v>
      </c>
    </row>
    <row r="27" spans="1:85" ht="8.25">
      <c r="A27" s="13">
        <v>5</v>
      </c>
      <c r="B27" s="14" t="s">
        <v>84</v>
      </c>
      <c r="C27" s="15">
        <v>0.55625</v>
      </c>
      <c r="D27" s="16">
        <v>16</v>
      </c>
      <c r="E27" s="16">
        <v>29</v>
      </c>
      <c r="F27" s="17">
        <v>-9999</v>
      </c>
      <c r="G27" s="17">
        <v>-9999</v>
      </c>
      <c r="H27" s="16" t="s">
        <v>85</v>
      </c>
      <c r="I27" s="16"/>
      <c r="AA27" s="1">
        <f>J27+N27+O27+P27+Q27+S27+U27+Y27+Z27</f>
        <v>0</v>
      </c>
      <c r="CG27" s="1">
        <f>AE27+AG27+AH27+AL27+AO27+AT27+AU27+BH27+BI27+BN27+BO27+BX27+CA27+CC27+CD27+CE27+CF27</f>
        <v>0</v>
      </c>
    </row>
    <row r="28" spans="1:85" ht="8.25">
      <c r="A28" s="13">
        <v>1</v>
      </c>
      <c r="B28" s="14" t="s">
        <v>86</v>
      </c>
      <c r="C28" s="15">
        <v>0.3958333333333333</v>
      </c>
      <c r="D28" s="16">
        <v>34</v>
      </c>
      <c r="E28" s="16">
        <v>21</v>
      </c>
      <c r="F28" s="16">
        <v>36373</v>
      </c>
      <c r="G28" s="16">
        <v>36325</v>
      </c>
      <c r="H28" s="16">
        <v>48</v>
      </c>
      <c r="I28" s="16">
        <f aca="true" t="shared" si="1" ref="I28:I46">H28*0.45*3.14*(0.25^2)</f>
        <v>4.239000000000001</v>
      </c>
      <c r="AA28" s="1">
        <v>0</v>
      </c>
      <c r="AH28" s="1">
        <v>59</v>
      </c>
      <c r="BM28" s="1">
        <v>39</v>
      </c>
      <c r="CC28" s="1">
        <v>2</v>
      </c>
      <c r="CG28" s="1">
        <f>AE28+AG28+AH28+AL28+AO28+AT28+AU28+BH28+BI28+BN28+BO28+BX28+CA28+CC28+CD28+CE28+CF28+BM28</f>
        <v>100</v>
      </c>
    </row>
    <row r="29" spans="1:85" ht="8.25">
      <c r="A29" s="13">
        <v>2</v>
      </c>
      <c r="B29" s="14" t="s">
        <v>86</v>
      </c>
      <c r="C29" s="15">
        <v>0.4236111111111111</v>
      </c>
      <c r="D29" s="16">
        <v>34</v>
      </c>
      <c r="E29" s="16">
        <v>22</v>
      </c>
      <c r="F29" s="16">
        <v>46440</v>
      </c>
      <c r="G29" s="16">
        <v>46372</v>
      </c>
      <c r="H29" s="16">
        <v>68</v>
      </c>
      <c r="I29" s="16">
        <f t="shared" si="1"/>
        <v>6.00525</v>
      </c>
      <c r="AA29" s="1">
        <v>0</v>
      </c>
      <c r="AH29" s="1">
        <v>1</v>
      </c>
      <c r="BM29" s="1">
        <v>3</v>
      </c>
      <c r="CG29" s="1">
        <f>AE29+AG29+AH29+AL29+AO29+AT29+AU29+BH29+BI29+BN29+BO29+BX29+CA29+CC29+CD29+CE29+CF29+BM29</f>
        <v>4</v>
      </c>
    </row>
    <row r="30" spans="1:85" ht="8.25">
      <c r="A30" s="13">
        <v>3</v>
      </c>
      <c r="B30" s="14" t="s">
        <v>87</v>
      </c>
      <c r="C30" s="15">
        <v>0.71875</v>
      </c>
      <c r="D30" s="16">
        <v>20</v>
      </c>
      <c r="E30" s="16">
        <v>21</v>
      </c>
      <c r="F30" s="16">
        <v>56632</v>
      </c>
      <c r="G30" s="16">
        <v>56575</v>
      </c>
      <c r="H30" s="16">
        <v>57</v>
      </c>
      <c r="I30" s="16">
        <f t="shared" si="1"/>
        <v>5.033812500000001</v>
      </c>
      <c r="J30" s="1">
        <v>2</v>
      </c>
      <c r="AA30" s="1">
        <f>J30+N30+O30+P30+Q30+R30+S30+U30+Y30+Z30</f>
        <v>2</v>
      </c>
      <c r="AG30" s="1">
        <v>1</v>
      </c>
      <c r="BF30" s="1">
        <v>1</v>
      </c>
      <c r="CG30" s="1">
        <v>2</v>
      </c>
    </row>
    <row r="31" spans="1:85" ht="8.25">
      <c r="A31" s="13">
        <v>4</v>
      </c>
      <c r="B31" s="14" t="s">
        <v>87</v>
      </c>
      <c r="C31" s="15">
        <v>0.6041666666666666</v>
      </c>
      <c r="D31" s="16">
        <v>22</v>
      </c>
      <c r="E31" s="16">
        <v>22</v>
      </c>
      <c r="F31" s="16">
        <v>56542</v>
      </c>
      <c r="G31" s="16">
        <v>56042</v>
      </c>
      <c r="H31" s="16">
        <v>500</v>
      </c>
      <c r="I31" s="16">
        <f t="shared" si="1"/>
        <v>44.15625</v>
      </c>
      <c r="AA31" s="1">
        <v>0</v>
      </c>
      <c r="CG31" s="1">
        <v>0</v>
      </c>
    </row>
    <row r="32" spans="1:85" ht="8.25">
      <c r="A32" s="13">
        <v>5</v>
      </c>
      <c r="B32" s="14" t="s">
        <v>87</v>
      </c>
      <c r="C32" s="15">
        <v>0.65625</v>
      </c>
      <c r="D32" s="16">
        <v>18</v>
      </c>
      <c r="E32" s="16">
        <v>21</v>
      </c>
      <c r="F32" s="16">
        <v>56568</v>
      </c>
      <c r="G32" s="16">
        <v>56437</v>
      </c>
      <c r="H32" s="16">
        <v>131</v>
      </c>
      <c r="I32" s="16">
        <f t="shared" si="1"/>
        <v>11.5689375</v>
      </c>
      <c r="AA32" s="1">
        <v>0</v>
      </c>
      <c r="BO32" s="1">
        <v>9</v>
      </c>
      <c r="CG32" s="1">
        <v>9</v>
      </c>
    </row>
    <row r="33" spans="1:85" ht="8.25">
      <c r="A33" s="18">
        <v>1</v>
      </c>
      <c r="B33" s="19">
        <v>36654</v>
      </c>
      <c r="C33" s="15">
        <v>0.375</v>
      </c>
      <c r="D33" s="16">
        <v>34</v>
      </c>
      <c r="E33" s="16">
        <v>17</v>
      </c>
      <c r="F33" s="16">
        <v>56703</v>
      </c>
      <c r="G33" s="16">
        <v>56635</v>
      </c>
      <c r="H33" s="16">
        <v>68</v>
      </c>
      <c r="I33" s="16">
        <f t="shared" si="1"/>
        <v>6.00525</v>
      </c>
      <c r="AA33" s="1">
        <v>0</v>
      </c>
      <c r="CG33" s="1">
        <v>0</v>
      </c>
    </row>
    <row r="34" spans="1:85" ht="8.25">
      <c r="A34" s="18">
        <v>2</v>
      </c>
      <c r="B34" s="19">
        <v>36654</v>
      </c>
      <c r="C34" s="15">
        <v>0.5798611111111112</v>
      </c>
      <c r="D34" s="16">
        <v>34</v>
      </c>
      <c r="E34" s="16">
        <v>19</v>
      </c>
      <c r="F34" s="16">
        <v>56783</v>
      </c>
      <c r="G34" s="16">
        <v>56744</v>
      </c>
      <c r="H34" s="16">
        <v>39</v>
      </c>
      <c r="I34" s="16">
        <f t="shared" si="1"/>
        <v>3.4441875000000004</v>
      </c>
      <c r="AA34" s="1">
        <v>0</v>
      </c>
      <c r="BO34" s="1">
        <v>1</v>
      </c>
      <c r="CG34" s="1">
        <v>1</v>
      </c>
    </row>
    <row r="35" spans="1:85" ht="8.25">
      <c r="A35" s="18">
        <v>3</v>
      </c>
      <c r="B35" s="19">
        <v>36654</v>
      </c>
      <c r="C35" s="15">
        <v>0.40625</v>
      </c>
      <c r="D35" s="16">
        <v>28</v>
      </c>
      <c r="E35" s="16">
        <v>17</v>
      </c>
      <c r="F35" s="16">
        <v>56744</v>
      </c>
      <c r="G35" s="16">
        <v>56703</v>
      </c>
      <c r="H35" s="16">
        <v>41</v>
      </c>
      <c r="I35" s="16">
        <f t="shared" si="1"/>
        <v>3.6208125</v>
      </c>
      <c r="U35" s="1">
        <v>1</v>
      </c>
      <c r="AA35" s="1">
        <v>1</v>
      </c>
      <c r="AH35" s="1">
        <v>1</v>
      </c>
      <c r="CG35" s="1">
        <v>1</v>
      </c>
    </row>
    <row r="36" spans="1:85" ht="8.25">
      <c r="A36" s="18">
        <v>4</v>
      </c>
      <c r="B36" s="19">
        <v>36654</v>
      </c>
      <c r="C36" s="15">
        <v>0.6111111111111112</v>
      </c>
      <c r="D36" s="16">
        <v>18</v>
      </c>
      <c r="E36" s="16">
        <v>20</v>
      </c>
      <c r="F36" s="16">
        <v>56797</v>
      </c>
      <c r="G36" s="16">
        <v>56783</v>
      </c>
      <c r="H36" s="16">
        <v>14</v>
      </c>
      <c r="I36" s="16">
        <f t="shared" si="1"/>
        <v>1.236375</v>
      </c>
      <c r="AA36" s="1">
        <v>0</v>
      </c>
      <c r="AH36" s="1">
        <v>1</v>
      </c>
      <c r="BM36" s="1">
        <v>1</v>
      </c>
      <c r="CG36" s="1">
        <v>2</v>
      </c>
    </row>
    <row r="37" spans="1:85" ht="8.25">
      <c r="A37" s="18">
        <v>5</v>
      </c>
      <c r="B37" s="19">
        <v>36654</v>
      </c>
      <c r="C37" s="15">
        <v>0.6388888888888888</v>
      </c>
      <c r="D37" s="16">
        <v>32</v>
      </c>
      <c r="E37" s="16">
        <v>20</v>
      </c>
      <c r="F37" s="16">
        <v>56870</v>
      </c>
      <c r="G37" s="16">
        <v>56797</v>
      </c>
      <c r="H37" s="16">
        <v>73</v>
      </c>
      <c r="I37" s="16">
        <f t="shared" si="1"/>
        <v>6.446812500000001</v>
      </c>
      <c r="AA37" s="1">
        <v>0</v>
      </c>
      <c r="CG37" s="1">
        <v>0</v>
      </c>
    </row>
    <row r="38" spans="1:85" ht="8.25">
      <c r="A38" s="18">
        <v>6</v>
      </c>
      <c r="B38" s="19">
        <v>36658</v>
      </c>
      <c r="C38" s="15">
        <v>0.6069444444444444</v>
      </c>
      <c r="D38" s="16">
        <v>28</v>
      </c>
      <c r="E38" s="16">
        <v>20</v>
      </c>
      <c r="F38" s="16">
        <v>56858</v>
      </c>
      <c r="G38" s="16">
        <v>56853</v>
      </c>
      <c r="H38" s="16">
        <v>5</v>
      </c>
      <c r="I38" s="16">
        <f t="shared" si="1"/>
        <v>0.4415625</v>
      </c>
      <c r="AA38" s="1">
        <v>0</v>
      </c>
      <c r="CG38" s="1">
        <v>0</v>
      </c>
    </row>
    <row r="39" spans="1:85" ht="8.25">
      <c r="A39" s="18">
        <v>7</v>
      </c>
      <c r="B39" s="19">
        <v>36658</v>
      </c>
      <c r="C39" s="15">
        <v>0.6284722222222222</v>
      </c>
      <c r="D39" s="16">
        <v>22</v>
      </c>
      <c r="E39" s="16">
        <v>21</v>
      </c>
      <c r="F39" s="16">
        <v>56893</v>
      </c>
      <c r="G39" s="16">
        <v>56860</v>
      </c>
      <c r="H39" s="16">
        <v>33</v>
      </c>
      <c r="I39" s="16">
        <f t="shared" si="1"/>
        <v>2.9143125</v>
      </c>
      <c r="AA39" s="1">
        <v>0</v>
      </c>
      <c r="AH39" s="1">
        <v>2</v>
      </c>
      <c r="BO39" s="1">
        <v>8</v>
      </c>
      <c r="CG39" s="1">
        <v>10</v>
      </c>
    </row>
    <row r="40" spans="1:85" ht="8.25">
      <c r="A40" s="18">
        <v>1</v>
      </c>
      <c r="B40" s="19">
        <v>36679</v>
      </c>
      <c r="C40" s="15">
        <v>0.6875</v>
      </c>
      <c r="D40" s="16">
        <v>30</v>
      </c>
      <c r="E40" s="16">
        <v>16</v>
      </c>
      <c r="F40" s="16">
        <v>57030</v>
      </c>
      <c r="G40" s="16">
        <v>57012</v>
      </c>
      <c r="H40" s="16">
        <v>18</v>
      </c>
      <c r="I40" s="16">
        <f t="shared" si="1"/>
        <v>1.589625</v>
      </c>
      <c r="AA40" s="1">
        <v>0</v>
      </c>
      <c r="BE40" s="1">
        <v>1</v>
      </c>
      <c r="BM40" s="1">
        <v>1</v>
      </c>
      <c r="CG40" s="1">
        <v>2</v>
      </c>
    </row>
    <row r="41" spans="1:85" ht="8.25">
      <c r="A41" s="18">
        <v>2</v>
      </c>
      <c r="B41" s="19">
        <v>36679</v>
      </c>
      <c r="C41" s="15">
        <v>0.6666666666666666</v>
      </c>
      <c r="D41" s="16">
        <v>30</v>
      </c>
      <c r="E41" s="16">
        <v>16</v>
      </c>
      <c r="F41" s="16">
        <v>57012</v>
      </c>
      <c r="G41" s="16">
        <v>56989</v>
      </c>
      <c r="H41" s="16">
        <v>23</v>
      </c>
      <c r="I41" s="16">
        <f t="shared" si="1"/>
        <v>2.0311875</v>
      </c>
      <c r="N41" s="1">
        <v>2</v>
      </c>
      <c r="U41" s="1">
        <v>1</v>
      </c>
      <c r="AA41" s="1">
        <v>3</v>
      </c>
      <c r="CG41" s="1">
        <v>0</v>
      </c>
    </row>
    <row r="42" spans="1:85" ht="8.25">
      <c r="A42" s="18">
        <v>3</v>
      </c>
      <c r="B42" s="19">
        <v>36679</v>
      </c>
      <c r="C42" s="15">
        <v>0.65625</v>
      </c>
      <c r="D42" s="16">
        <v>10</v>
      </c>
      <c r="E42" s="16">
        <v>17</v>
      </c>
      <c r="F42" s="16">
        <v>56982</v>
      </c>
      <c r="G42" s="16">
        <v>56968</v>
      </c>
      <c r="H42" s="16">
        <v>14</v>
      </c>
      <c r="I42" s="16">
        <f t="shared" si="1"/>
        <v>1.236375</v>
      </c>
      <c r="U42" s="1">
        <v>1</v>
      </c>
      <c r="AA42" s="1">
        <v>1</v>
      </c>
      <c r="AH42" s="1">
        <v>1</v>
      </c>
      <c r="BE42" s="1">
        <v>2</v>
      </c>
      <c r="BO42" s="1">
        <v>2</v>
      </c>
      <c r="CG42" s="1">
        <v>5</v>
      </c>
    </row>
    <row r="43" spans="1:85" ht="8.25">
      <c r="A43" s="18">
        <v>4</v>
      </c>
      <c r="B43" s="19">
        <v>36679</v>
      </c>
      <c r="C43" s="15">
        <v>0.6354166666666666</v>
      </c>
      <c r="D43" s="16">
        <v>12</v>
      </c>
      <c r="E43" s="16">
        <v>19</v>
      </c>
      <c r="F43" s="16">
        <v>56968</v>
      </c>
      <c r="G43" s="16">
        <v>56941</v>
      </c>
      <c r="H43" s="16">
        <v>27</v>
      </c>
      <c r="I43" s="16">
        <f t="shared" si="1"/>
        <v>2.3844375</v>
      </c>
      <c r="AA43" s="1">
        <v>0</v>
      </c>
      <c r="CG43" s="1">
        <v>0</v>
      </c>
    </row>
    <row r="44" spans="1:85" ht="8.25">
      <c r="A44" s="18">
        <v>5</v>
      </c>
      <c r="B44" s="19">
        <v>36679</v>
      </c>
      <c r="C44" s="15">
        <v>0.6041666666666666</v>
      </c>
      <c r="D44" s="16">
        <v>28</v>
      </c>
      <c r="E44" s="16">
        <v>16</v>
      </c>
      <c r="F44" s="16">
        <v>56941</v>
      </c>
      <c r="G44" s="16">
        <v>56940</v>
      </c>
      <c r="H44" s="16">
        <v>1</v>
      </c>
      <c r="I44" s="16">
        <f t="shared" si="1"/>
        <v>0.0883125</v>
      </c>
      <c r="AA44" s="1">
        <v>0</v>
      </c>
      <c r="CG44" s="1">
        <v>0</v>
      </c>
    </row>
    <row r="45" spans="1:85" ht="8.25">
      <c r="A45" s="18">
        <v>6</v>
      </c>
      <c r="B45" s="19">
        <v>36703</v>
      </c>
      <c r="C45" s="15">
        <v>0.6590277777777778</v>
      </c>
      <c r="D45" s="16">
        <v>8</v>
      </c>
      <c r="E45" s="16">
        <v>14</v>
      </c>
      <c r="F45" s="16">
        <v>57055</v>
      </c>
      <c r="G45" s="16">
        <v>57040</v>
      </c>
      <c r="H45" s="16">
        <v>15</v>
      </c>
      <c r="I45" s="16">
        <f t="shared" si="1"/>
        <v>1.3246875</v>
      </c>
      <c r="AA45" s="1">
        <v>0</v>
      </c>
      <c r="BO45" s="1">
        <v>3</v>
      </c>
      <c r="CG45" s="1">
        <v>3</v>
      </c>
    </row>
    <row r="46" spans="1:85" ht="8.25">
      <c r="A46" s="18">
        <v>7</v>
      </c>
      <c r="B46" s="19">
        <v>36703</v>
      </c>
      <c r="C46" s="15">
        <v>0.6840277777777778</v>
      </c>
      <c r="D46" s="16">
        <v>4</v>
      </c>
      <c r="E46" s="16">
        <v>15</v>
      </c>
      <c r="F46" s="16">
        <v>57065</v>
      </c>
      <c r="G46" s="16">
        <v>57055</v>
      </c>
      <c r="H46" s="16">
        <v>10</v>
      </c>
      <c r="I46" s="16">
        <f t="shared" si="1"/>
        <v>0.883125</v>
      </c>
      <c r="AA46" s="1">
        <v>0</v>
      </c>
      <c r="CG46" s="1">
        <v>0</v>
      </c>
    </row>
    <row r="47" spans="1:85" ht="8.25">
      <c r="A47" s="13">
        <v>1</v>
      </c>
      <c r="B47" s="19">
        <v>36710</v>
      </c>
      <c r="C47" s="15">
        <v>0.4</v>
      </c>
      <c r="D47" s="16">
        <v>28</v>
      </c>
      <c r="E47" s="16">
        <v>12</v>
      </c>
      <c r="F47" s="16">
        <v>57016</v>
      </c>
      <c r="G47" s="16">
        <v>57013</v>
      </c>
      <c r="H47" s="16">
        <v>3</v>
      </c>
      <c r="I47" s="16">
        <v>0.2649375</v>
      </c>
      <c r="N47" s="1">
        <v>2</v>
      </c>
      <c r="O47" s="1">
        <v>1</v>
      </c>
      <c r="AA47" s="1">
        <v>3</v>
      </c>
      <c r="CG47" s="1">
        <v>0</v>
      </c>
    </row>
    <row r="48" spans="1:85" ht="8.25">
      <c r="A48" s="13">
        <v>2</v>
      </c>
      <c r="B48" s="19">
        <v>36711</v>
      </c>
      <c r="C48" s="15">
        <v>0.6145833333333334</v>
      </c>
      <c r="D48" s="16">
        <v>30</v>
      </c>
      <c r="E48" s="16">
        <v>13</v>
      </c>
      <c r="F48" s="16">
        <v>57050</v>
      </c>
      <c r="G48" s="16">
        <v>57019</v>
      </c>
      <c r="H48" s="16">
        <v>31</v>
      </c>
      <c r="I48" s="16">
        <v>2.7376875</v>
      </c>
      <c r="N48" s="1">
        <v>2</v>
      </c>
      <c r="AA48" s="1">
        <v>0</v>
      </c>
      <c r="BM48" s="1">
        <v>5</v>
      </c>
      <c r="CG48" s="1">
        <v>5</v>
      </c>
    </row>
    <row r="49" spans="1:85" ht="8.25">
      <c r="A49" s="13">
        <v>3</v>
      </c>
      <c r="B49" s="19">
        <v>36712</v>
      </c>
      <c r="C49" s="15">
        <v>0.4270833333333333</v>
      </c>
      <c r="D49" s="16">
        <v>4</v>
      </c>
      <c r="E49" s="16">
        <v>10</v>
      </c>
      <c r="F49" s="16">
        <v>57019</v>
      </c>
      <c r="G49" s="16">
        <v>57016</v>
      </c>
      <c r="H49" s="16">
        <v>3</v>
      </c>
      <c r="I49" s="16">
        <v>0.2649375</v>
      </c>
      <c r="AA49" s="1">
        <v>0</v>
      </c>
      <c r="AH49" s="1">
        <v>3</v>
      </c>
      <c r="CG49" s="1">
        <v>3</v>
      </c>
    </row>
    <row r="50" spans="1:85" ht="8.25">
      <c r="A50" s="13">
        <v>4</v>
      </c>
      <c r="B50" s="19">
        <v>36713</v>
      </c>
      <c r="C50" s="15">
        <v>0.6388888888888888</v>
      </c>
      <c r="D50" s="16">
        <v>6</v>
      </c>
      <c r="E50" s="16">
        <v>13</v>
      </c>
      <c r="F50" s="16">
        <v>57149</v>
      </c>
      <c r="G50" s="16">
        <v>57118</v>
      </c>
      <c r="H50" s="16">
        <v>31</v>
      </c>
      <c r="I50" s="16">
        <v>2.7376875</v>
      </c>
      <c r="AA50" s="1">
        <v>0</v>
      </c>
      <c r="CG50" s="1">
        <v>0</v>
      </c>
    </row>
    <row r="51" spans="1:85" ht="8.25">
      <c r="A51" s="13">
        <v>5</v>
      </c>
      <c r="B51" s="19">
        <v>36714</v>
      </c>
      <c r="C51" s="15">
        <v>0.6701388888888888</v>
      </c>
      <c r="D51" s="16">
        <v>6</v>
      </c>
      <c r="E51" s="16">
        <v>13</v>
      </c>
      <c r="F51" s="16">
        <v>57208</v>
      </c>
      <c r="G51" s="16">
        <v>57159</v>
      </c>
      <c r="H51" s="16">
        <v>49</v>
      </c>
      <c r="I51" s="16">
        <v>4.3273125</v>
      </c>
      <c r="AA51" s="1">
        <v>0</v>
      </c>
      <c r="AH51" s="1">
        <v>17</v>
      </c>
      <c r="BO51" s="1">
        <v>1</v>
      </c>
      <c r="CG51" s="1">
        <v>18</v>
      </c>
    </row>
    <row r="52" spans="1:85" ht="8.25">
      <c r="A52" s="13">
        <v>6</v>
      </c>
      <c r="B52" s="19">
        <v>36715</v>
      </c>
      <c r="C52" s="15">
        <v>0.6666666666666666</v>
      </c>
      <c r="D52" s="16">
        <v>0</v>
      </c>
      <c r="E52" s="16">
        <v>14</v>
      </c>
      <c r="F52" s="16">
        <v>57216</v>
      </c>
      <c r="G52" s="16">
        <v>57210</v>
      </c>
      <c r="H52" s="16">
        <v>6</v>
      </c>
      <c r="I52" s="16">
        <v>0.529875</v>
      </c>
      <c r="AA52" s="1">
        <v>0</v>
      </c>
      <c r="CG52" s="1">
        <v>0</v>
      </c>
    </row>
    <row r="53" spans="1:85" ht="8.25">
      <c r="A53" s="13">
        <v>7</v>
      </c>
      <c r="B53" s="19">
        <v>36716</v>
      </c>
      <c r="C53" s="15">
        <v>0.6875</v>
      </c>
      <c r="D53" s="16">
        <v>0</v>
      </c>
      <c r="E53" s="16">
        <v>13</v>
      </c>
      <c r="F53" s="16">
        <v>57229</v>
      </c>
      <c r="G53" s="16">
        <v>57218</v>
      </c>
      <c r="H53" s="16">
        <v>11</v>
      </c>
      <c r="I53" s="16">
        <v>0.9714375</v>
      </c>
      <c r="AA53" s="1">
        <v>0</v>
      </c>
      <c r="CG53" s="1">
        <v>0</v>
      </c>
    </row>
    <row r="54" spans="1:85" ht="8.25">
      <c r="A54" s="13">
        <v>1</v>
      </c>
      <c r="B54" s="19">
        <v>36745</v>
      </c>
      <c r="C54" s="15">
        <v>0.3763888888888889</v>
      </c>
      <c r="D54" s="16">
        <v>24</v>
      </c>
      <c r="E54" s="16">
        <v>10</v>
      </c>
      <c r="F54" s="16">
        <v>58271</v>
      </c>
      <c r="G54" s="16">
        <v>58221</v>
      </c>
      <c r="H54" s="16">
        <v>50</v>
      </c>
      <c r="I54" s="16">
        <f aca="true" t="shared" si="2" ref="I54:I74">H54*0.45*3.14*(0.25^2)</f>
        <v>4.415625</v>
      </c>
      <c r="AA54" s="1">
        <v>0</v>
      </c>
      <c r="AH54" s="1">
        <v>2</v>
      </c>
      <c r="CG54" s="1">
        <v>2</v>
      </c>
    </row>
    <row r="55" spans="1:85" ht="8.25">
      <c r="A55" s="13">
        <v>2</v>
      </c>
      <c r="B55" s="14" t="s">
        <v>88</v>
      </c>
      <c r="C55" s="15">
        <v>0.4097222222222222</v>
      </c>
      <c r="D55" s="16">
        <v>18</v>
      </c>
      <c r="E55" s="16">
        <v>12</v>
      </c>
      <c r="F55" s="16">
        <v>58272</v>
      </c>
      <c r="G55" s="16">
        <v>58271</v>
      </c>
      <c r="H55" s="16">
        <v>1</v>
      </c>
      <c r="I55" s="16">
        <f t="shared" si="2"/>
        <v>0.0883125</v>
      </c>
      <c r="AA55" s="1">
        <v>0</v>
      </c>
      <c r="CG55" s="1">
        <v>0</v>
      </c>
    </row>
    <row r="56" spans="1:85" ht="8.25">
      <c r="A56" s="13">
        <v>3</v>
      </c>
      <c r="B56" s="14" t="s">
        <v>88</v>
      </c>
      <c r="C56" s="15">
        <v>0.625</v>
      </c>
      <c r="D56" s="16">
        <v>0</v>
      </c>
      <c r="E56" s="16">
        <v>15</v>
      </c>
      <c r="F56" s="16">
        <v>58276</v>
      </c>
      <c r="G56" s="16">
        <v>58272</v>
      </c>
      <c r="H56" s="16">
        <v>4</v>
      </c>
      <c r="I56" s="16">
        <f t="shared" si="2"/>
        <v>0.35325</v>
      </c>
      <c r="AA56" s="1">
        <v>0</v>
      </c>
      <c r="CG56" s="1">
        <v>0</v>
      </c>
    </row>
    <row r="57" spans="1:85" ht="8.25">
      <c r="A57" s="13">
        <v>4</v>
      </c>
      <c r="B57" s="14" t="s">
        <v>88</v>
      </c>
      <c r="C57" s="15">
        <v>0.6979166666666666</v>
      </c>
      <c r="D57" s="16">
        <v>4</v>
      </c>
      <c r="E57" s="16">
        <v>14</v>
      </c>
      <c r="F57" s="16">
        <v>58297</v>
      </c>
      <c r="G57" s="16">
        <v>58296</v>
      </c>
      <c r="H57" s="16">
        <v>1</v>
      </c>
      <c r="I57" s="16">
        <f t="shared" si="2"/>
        <v>0.0883125</v>
      </c>
      <c r="AA57" s="1">
        <v>0</v>
      </c>
      <c r="CG57" s="1">
        <v>0</v>
      </c>
    </row>
    <row r="58" spans="1:85" ht="8.25">
      <c r="A58" s="13">
        <v>5</v>
      </c>
      <c r="B58" s="14" t="s">
        <v>88</v>
      </c>
      <c r="C58" s="14" t="s">
        <v>89</v>
      </c>
      <c r="D58" s="16">
        <v>0</v>
      </c>
      <c r="E58" s="16">
        <v>16</v>
      </c>
      <c r="F58" s="16">
        <v>58311</v>
      </c>
      <c r="G58" s="16">
        <v>58297</v>
      </c>
      <c r="H58" s="16">
        <v>14</v>
      </c>
      <c r="I58" s="16">
        <f t="shared" si="2"/>
        <v>1.236375</v>
      </c>
      <c r="AA58" s="1">
        <v>0</v>
      </c>
      <c r="CG58" s="1">
        <v>0</v>
      </c>
    </row>
    <row r="59" spans="1:85" ht="8.25">
      <c r="A59" s="13">
        <v>6</v>
      </c>
      <c r="B59" s="14" t="s">
        <v>88</v>
      </c>
      <c r="C59" s="15">
        <v>0.6631944444444444</v>
      </c>
      <c r="D59" s="16">
        <v>2</v>
      </c>
      <c r="E59" s="16">
        <v>12</v>
      </c>
      <c r="F59" s="16">
        <v>58313</v>
      </c>
      <c r="G59" s="16">
        <v>58311</v>
      </c>
      <c r="H59" s="16">
        <v>2</v>
      </c>
      <c r="I59" s="16">
        <f t="shared" si="2"/>
        <v>0.176625</v>
      </c>
      <c r="AA59" s="1">
        <v>0</v>
      </c>
      <c r="CG59" s="1">
        <v>0</v>
      </c>
    </row>
    <row r="60" spans="1:85" ht="8.25">
      <c r="A60" s="13">
        <v>7</v>
      </c>
      <c r="B60" s="14" t="s">
        <v>88</v>
      </c>
      <c r="C60" s="15">
        <v>0.6826388888888889</v>
      </c>
      <c r="D60" s="16">
        <v>18</v>
      </c>
      <c r="E60" s="16">
        <v>12</v>
      </c>
      <c r="F60" s="16">
        <v>58316</v>
      </c>
      <c r="G60" s="16">
        <v>58314</v>
      </c>
      <c r="H60" s="16">
        <v>2</v>
      </c>
      <c r="I60" s="16">
        <f t="shared" si="2"/>
        <v>0.176625</v>
      </c>
      <c r="AA60" s="1">
        <v>0</v>
      </c>
      <c r="CG60" s="1">
        <v>0</v>
      </c>
    </row>
    <row r="61" spans="1:85" ht="8.25">
      <c r="A61" s="13">
        <v>1</v>
      </c>
      <c r="B61" s="19">
        <v>36777</v>
      </c>
      <c r="C61" s="15">
        <v>0.375</v>
      </c>
      <c r="D61" s="16">
        <v>30</v>
      </c>
      <c r="E61" s="16">
        <v>13</v>
      </c>
      <c r="F61" s="16">
        <v>57322</v>
      </c>
      <c r="G61" s="16">
        <v>57320</v>
      </c>
      <c r="H61" s="16">
        <v>2</v>
      </c>
      <c r="I61" s="16">
        <f t="shared" si="2"/>
        <v>0.176625</v>
      </c>
      <c r="N61" s="1">
        <v>5</v>
      </c>
      <c r="O61" s="1">
        <v>2</v>
      </c>
      <c r="AA61" s="1">
        <v>7</v>
      </c>
      <c r="CG61" s="1">
        <v>0</v>
      </c>
    </row>
    <row r="62" spans="1:85" ht="8.25">
      <c r="A62" s="13">
        <v>2</v>
      </c>
      <c r="B62" s="19">
        <v>36778</v>
      </c>
      <c r="C62" s="15">
        <v>0.6284722222222222</v>
      </c>
      <c r="D62" s="16">
        <v>30</v>
      </c>
      <c r="E62" s="16">
        <v>15</v>
      </c>
      <c r="F62" s="16">
        <v>57327</v>
      </c>
      <c r="G62" s="16">
        <v>57321</v>
      </c>
      <c r="H62" s="16">
        <v>6</v>
      </c>
      <c r="I62" s="16">
        <f t="shared" si="2"/>
        <v>0.5298750000000001</v>
      </c>
      <c r="N62" s="1">
        <v>21</v>
      </c>
      <c r="O62" s="1">
        <v>3</v>
      </c>
      <c r="AA62" s="1">
        <v>24</v>
      </c>
      <c r="CG62" s="1">
        <v>0</v>
      </c>
    </row>
    <row r="63" spans="1:85" ht="8.25">
      <c r="A63" s="13">
        <v>3</v>
      </c>
      <c r="B63" s="19">
        <v>36779</v>
      </c>
      <c r="C63" s="15">
        <v>0.3958333333333333</v>
      </c>
      <c r="D63" s="16">
        <v>0</v>
      </c>
      <c r="E63" s="16">
        <v>16</v>
      </c>
      <c r="F63" s="16">
        <v>57323</v>
      </c>
      <c r="G63" s="16">
        <v>57322</v>
      </c>
      <c r="H63" s="16">
        <v>1</v>
      </c>
      <c r="I63" s="16">
        <f t="shared" si="2"/>
        <v>0.0883125</v>
      </c>
      <c r="AA63" s="1">
        <v>0</v>
      </c>
      <c r="CG63" s="1">
        <v>0</v>
      </c>
    </row>
    <row r="64" spans="1:85" ht="8.25">
      <c r="A64" s="13">
        <v>4</v>
      </c>
      <c r="B64" s="19">
        <v>36780</v>
      </c>
      <c r="C64" s="15">
        <v>0.6020833333333333</v>
      </c>
      <c r="D64" s="16">
        <v>0</v>
      </c>
      <c r="E64" s="16">
        <v>25</v>
      </c>
      <c r="F64" s="16">
        <v>57320</v>
      </c>
      <c r="G64" s="16">
        <v>57320</v>
      </c>
      <c r="H64" s="16">
        <v>0</v>
      </c>
      <c r="I64" s="16">
        <f t="shared" si="2"/>
        <v>0</v>
      </c>
      <c r="AA64" s="1">
        <v>0</v>
      </c>
      <c r="BO64" s="1">
        <v>3</v>
      </c>
      <c r="CG64" s="1">
        <v>3</v>
      </c>
    </row>
    <row r="65" spans="1:85" ht="8.25">
      <c r="A65" s="13">
        <v>5</v>
      </c>
      <c r="B65" s="19">
        <v>36781</v>
      </c>
      <c r="C65" s="14" t="s">
        <v>90</v>
      </c>
      <c r="D65" s="16">
        <v>0</v>
      </c>
      <c r="E65" s="16">
        <v>20</v>
      </c>
      <c r="F65" s="16">
        <v>57324</v>
      </c>
      <c r="G65" s="16">
        <v>57321</v>
      </c>
      <c r="H65" s="16">
        <v>3</v>
      </c>
      <c r="I65" s="16">
        <f t="shared" si="2"/>
        <v>0.26493750000000005</v>
      </c>
      <c r="AA65" s="1">
        <v>0</v>
      </c>
      <c r="BO65" s="1">
        <v>3</v>
      </c>
      <c r="CG65" s="1">
        <v>3</v>
      </c>
    </row>
    <row r="66" spans="1:85" ht="8.25">
      <c r="A66" s="13">
        <v>6</v>
      </c>
      <c r="B66" s="19">
        <v>36782</v>
      </c>
      <c r="C66" s="15">
        <v>0.6784722222222223</v>
      </c>
      <c r="D66" s="16">
        <v>2</v>
      </c>
      <c r="E66" s="16">
        <v>12</v>
      </c>
      <c r="F66" s="16">
        <v>57228</v>
      </c>
      <c r="G66" s="16">
        <v>57119</v>
      </c>
      <c r="H66" s="16">
        <v>109</v>
      </c>
      <c r="I66" s="16">
        <f t="shared" si="2"/>
        <v>9.626062500000002</v>
      </c>
      <c r="AA66" s="1">
        <v>0</v>
      </c>
      <c r="AH66" s="1">
        <v>2</v>
      </c>
      <c r="BO66" s="1">
        <v>8</v>
      </c>
      <c r="CG66" s="1">
        <v>10</v>
      </c>
    </row>
    <row r="67" spans="1:85" ht="8.25" customHeight="1">
      <c r="A67" s="13">
        <v>7</v>
      </c>
      <c r="B67" s="19">
        <v>36783</v>
      </c>
      <c r="C67" s="15">
        <v>0.6979166666666666</v>
      </c>
      <c r="D67" s="16">
        <v>17</v>
      </c>
      <c r="E67" s="16">
        <v>12</v>
      </c>
      <c r="F67" s="16">
        <v>57216</v>
      </c>
      <c r="G67" s="16">
        <v>57118</v>
      </c>
      <c r="H67" s="16">
        <v>98</v>
      </c>
      <c r="I67" s="16">
        <f t="shared" si="2"/>
        <v>8.654625000000001</v>
      </c>
      <c r="N67" s="1">
        <v>2</v>
      </c>
      <c r="AA67" s="1">
        <v>2</v>
      </c>
      <c r="CG67" s="1">
        <v>0</v>
      </c>
    </row>
    <row r="68" spans="1:85" ht="8.25">
      <c r="A68" s="13">
        <v>1</v>
      </c>
      <c r="B68" s="19">
        <v>36801</v>
      </c>
      <c r="C68" s="15">
        <v>0.4409722222222222</v>
      </c>
      <c r="D68" s="16">
        <v>20</v>
      </c>
      <c r="E68" s="16">
        <v>15</v>
      </c>
      <c r="F68" s="16">
        <v>57337</v>
      </c>
      <c r="G68" s="16">
        <v>57320</v>
      </c>
      <c r="H68" s="16">
        <v>17</v>
      </c>
      <c r="I68" s="16">
        <f t="shared" si="2"/>
        <v>1.5013125</v>
      </c>
      <c r="N68" s="1">
        <v>1</v>
      </c>
      <c r="AA68" s="1">
        <v>1</v>
      </c>
      <c r="AH68" s="1">
        <v>3</v>
      </c>
      <c r="BO68" s="1">
        <v>5</v>
      </c>
      <c r="CG68" s="1">
        <v>8</v>
      </c>
    </row>
    <row r="69" spans="1:85" ht="8.25">
      <c r="A69" s="13">
        <v>2</v>
      </c>
      <c r="B69" s="14" t="s">
        <v>91</v>
      </c>
      <c r="C69" s="15">
        <v>0.6652777777777777</v>
      </c>
      <c r="D69" s="16">
        <v>20</v>
      </c>
      <c r="E69" s="16">
        <v>16</v>
      </c>
      <c r="F69" s="16">
        <v>57435</v>
      </c>
      <c r="G69" s="16">
        <v>57327</v>
      </c>
      <c r="H69" s="16">
        <v>108</v>
      </c>
      <c r="I69" s="16">
        <f t="shared" si="2"/>
        <v>9.53775</v>
      </c>
      <c r="N69" s="1">
        <v>7</v>
      </c>
      <c r="P69" s="1">
        <v>1</v>
      </c>
      <c r="AA69" s="1">
        <v>8</v>
      </c>
      <c r="AH69" s="1">
        <v>2</v>
      </c>
      <c r="BE69" s="1">
        <v>1</v>
      </c>
      <c r="CG69" s="1">
        <v>3</v>
      </c>
    </row>
    <row r="70" spans="1:85" ht="8.25">
      <c r="A70" s="13">
        <v>3</v>
      </c>
      <c r="B70" s="14" t="s">
        <v>91</v>
      </c>
      <c r="C70" s="15">
        <v>0.4166666666666667</v>
      </c>
      <c r="D70" s="16">
        <v>0</v>
      </c>
      <c r="E70" s="16">
        <v>18</v>
      </c>
      <c r="F70" s="16">
        <v>57320</v>
      </c>
      <c r="G70" s="16">
        <v>57206</v>
      </c>
      <c r="H70" s="16">
        <v>114</v>
      </c>
      <c r="I70" s="16">
        <f t="shared" si="2"/>
        <v>10.067625000000001</v>
      </c>
      <c r="AA70" s="1">
        <v>0</v>
      </c>
      <c r="BO70" s="1">
        <v>3</v>
      </c>
      <c r="CG70" s="1">
        <v>3</v>
      </c>
    </row>
    <row r="71" spans="1:85" ht="8.25">
      <c r="A71" s="13">
        <v>4</v>
      </c>
      <c r="B71" s="19">
        <v>36801</v>
      </c>
      <c r="C71" s="15">
        <v>0.6097222222222223</v>
      </c>
      <c r="D71" s="16">
        <v>2</v>
      </c>
      <c r="E71" s="16">
        <v>21</v>
      </c>
      <c r="F71" s="16">
        <v>57337</v>
      </c>
      <c r="G71" s="16">
        <v>57327</v>
      </c>
      <c r="H71" s="16">
        <v>100</v>
      </c>
      <c r="I71" s="16">
        <f t="shared" si="2"/>
        <v>8.83125</v>
      </c>
      <c r="AA71" s="1">
        <v>0</v>
      </c>
      <c r="CG71" s="1">
        <v>0</v>
      </c>
    </row>
    <row r="72" spans="1:85" ht="8.25">
      <c r="A72" s="13">
        <v>5</v>
      </c>
      <c r="B72" s="14" t="s">
        <v>91</v>
      </c>
      <c r="C72" s="14" t="s">
        <v>92</v>
      </c>
      <c r="D72" s="16">
        <v>0</v>
      </c>
      <c r="E72" s="16">
        <v>19</v>
      </c>
      <c r="F72" s="16">
        <v>57337</v>
      </c>
      <c r="G72" s="16">
        <v>57337</v>
      </c>
      <c r="H72" s="16">
        <v>0</v>
      </c>
      <c r="I72" s="16">
        <f t="shared" si="2"/>
        <v>0</v>
      </c>
      <c r="AA72" s="1">
        <v>0</v>
      </c>
      <c r="CG72" s="1">
        <v>0</v>
      </c>
    </row>
    <row r="73" spans="1:85" ht="8.25">
      <c r="A73" s="13">
        <v>6</v>
      </c>
      <c r="B73" s="14" t="s">
        <v>93</v>
      </c>
      <c r="C73" s="15">
        <v>0.6159722222222223</v>
      </c>
      <c r="D73" s="16">
        <v>0</v>
      </c>
      <c r="E73" s="16">
        <v>18</v>
      </c>
      <c r="F73" s="16">
        <v>57474</v>
      </c>
      <c r="G73" s="16">
        <v>57471</v>
      </c>
      <c r="H73" s="16">
        <v>3</v>
      </c>
      <c r="I73" s="16">
        <f t="shared" si="2"/>
        <v>0.26493750000000005</v>
      </c>
      <c r="AA73" s="1">
        <v>0</v>
      </c>
      <c r="AH73" s="1">
        <v>1</v>
      </c>
      <c r="CG73" s="1">
        <v>1</v>
      </c>
    </row>
    <row r="74" spans="1:85" ht="8.25">
      <c r="A74" s="13">
        <v>7</v>
      </c>
      <c r="B74" s="14" t="s">
        <v>93</v>
      </c>
      <c r="C74" s="15">
        <v>0.6430555555555556</v>
      </c>
      <c r="D74" s="16">
        <v>0</v>
      </c>
      <c r="E74" s="16">
        <v>19</v>
      </c>
      <c r="F74" s="16">
        <v>57475</v>
      </c>
      <c r="G74" s="16">
        <v>57477</v>
      </c>
      <c r="H74" s="16">
        <v>2</v>
      </c>
      <c r="I74" s="16">
        <f t="shared" si="2"/>
        <v>0.176625</v>
      </c>
      <c r="AA74" s="1">
        <v>0</v>
      </c>
      <c r="CG74" s="1">
        <v>0</v>
      </c>
    </row>
    <row r="75" spans="1:85" ht="8.25">
      <c r="A75" s="13">
        <v>1</v>
      </c>
      <c r="B75" s="14" t="s">
        <v>94</v>
      </c>
      <c r="C75" s="14" t="s">
        <v>95</v>
      </c>
      <c r="D75" s="16" t="s">
        <v>96</v>
      </c>
      <c r="E75" s="16" t="s">
        <v>97</v>
      </c>
      <c r="F75" s="16">
        <v>44313</v>
      </c>
      <c r="G75" s="16">
        <v>44222</v>
      </c>
      <c r="H75" s="16">
        <v>91</v>
      </c>
      <c r="I75" s="16">
        <v>8.8</v>
      </c>
      <c r="AA75" s="1">
        <v>0</v>
      </c>
      <c r="CG75" s="1">
        <v>0</v>
      </c>
    </row>
    <row r="76" spans="1:85" ht="8.25">
      <c r="A76" s="13">
        <v>2</v>
      </c>
      <c r="B76" s="14" t="s">
        <v>94</v>
      </c>
      <c r="C76" s="14" t="s">
        <v>98</v>
      </c>
      <c r="D76" s="16" t="s">
        <v>99</v>
      </c>
      <c r="E76" s="16" t="s">
        <v>100</v>
      </c>
      <c r="F76" s="16">
        <v>40239</v>
      </c>
      <c r="G76" s="16">
        <v>40055</v>
      </c>
      <c r="H76" s="16">
        <f aca="true" t="shared" si="3" ref="H76:H113">F76-G76</f>
        <v>184</v>
      </c>
      <c r="I76" s="16">
        <f aca="true" t="shared" si="4" ref="I76:I88">H76*0.325*3.14*(0.25^2)</f>
        <v>11.735750000000001</v>
      </c>
      <c r="N76" s="1">
        <v>44</v>
      </c>
      <c r="S76" s="1">
        <v>24</v>
      </c>
      <c r="Z76" s="1">
        <v>1</v>
      </c>
      <c r="AA76" s="1">
        <v>69</v>
      </c>
      <c r="AH76" s="1">
        <v>24</v>
      </c>
      <c r="BO76" s="1">
        <v>1</v>
      </c>
      <c r="CG76" s="1">
        <v>25</v>
      </c>
    </row>
    <row r="77" spans="1:85" ht="8.25">
      <c r="A77" s="13">
        <v>3</v>
      </c>
      <c r="B77" s="14" t="s">
        <v>94</v>
      </c>
      <c r="C77" s="14" t="s">
        <v>101</v>
      </c>
      <c r="D77" s="16" t="s">
        <v>102</v>
      </c>
      <c r="E77" s="16" t="s">
        <v>103</v>
      </c>
      <c r="F77" s="16">
        <v>40005</v>
      </c>
      <c r="G77" s="16">
        <v>40000</v>
      </c>
      <c r="H77" s="16">
        <f t="shared" si="3"/>
        <v>5</v>
      </c>
      <c r="I77" s="16">
        <f t="shared" si="4"/>
        <v>0.31890625</v>
      </c>
      <c r="AA77" s="1">
        <v>0</v>
      </c>
      <c r="BE77" s="1">
        <v>1</v>
      </c>
      <c r="BO77" s="1">
        <v>2</v>
      </c>
      <c r="CG77" s="1">
        <v>3</v>
      </c>
    </row>
    <row r="78" spans="1:85" ht="8.25">
      <c r="A78" s="13">
        <v>4</v>
      </c>
      <c r="B78" s="14" t="s">
        <v>94</v>
      </c>
      <c r="C78" s="14" t="s">
        <v>104</v>
      </c>
      <c r="D78" s="16" t="s">
        <v>102</v>
      </c>
      <c r="E78" s="16" t="s">
        <v>105</v>
      </c>
      <c r="F78" s="16">
        <v>40055</v>
      </c>
      <c r="G78" s="16">
        <v>40014</v>
      </c>
      <c r="H78" s="16">
        <f t="shared" si="3"/>
        <v>41</v>
      </c>
      <c r="I78" s="16">
        <f t="shared" si="4"/>
        <v>2.6150312500000004</v>
      </c>
      <c r="AA78" s="1">
        <v>0</v>
      </c>
      <c r="BO78" s="1">
        <v>2</v>
      </c>
      <c r="CG78" s="1">
        <v>2</v>
      </c>
    </row>
    <row r="79" spans="1:85" ht="8.25">
      <c r="A79" s="13">
        <v>5</v>
      </c>
      <c r="B79" s="14" t="s">
        <v>94</v>
      </c>
      <c r="C79" s="14" t="s">
        <v>106</v>
      </c>
      <c r="D79" s="16" t="s">
        <v>102</v>
      </c>
      <c r="E79" s="16" t="s">
        <v>107</v>
      </c>
      <c r="F79" s="16">
        <v>40014</v>
      </c>
      <c r="G79" s="16">
        <v>40005</v>
      </c>
      <c r="H79" s="16">
        <f t="shared" si="3"/>
        <v>9</v>
      </c>
      <c r="I79" s="16">
        <f t="shared" si="4"/>
        <v>0.5740312500000001</v>
      </c>
      <c r="AA79" s="1">
        <v>0</v>
      </c>
      <c r="BE79" s="1">
        <v>1</v>
      </c>
      <c r="BO79" s="1">
        <v>17</v>
      </c>
      <c r="CG79" s="1">
        <v>18</v>
      </c>
    </row>
    <row r="80" spans="1:85" ht="8.25">
      <c r="A80" s="13">
        <v>6</v>
      </c>
      <c r="B80" s="14" t="s">
        <v>108</v>
      </c>
      <c r="C80" s="14" t="s">
        <v>109</v>
      </c>
      <c r="D80" s="16" t="s">
        <v>102</v>
      </c>
      <c r="E80" s="16" t="s">
        <v>96</v>
      </c>
      <c r="F80" s="16">
        <v>40247</v>
      </c>
      <c r="G80" s="16">
        <v>40239</v>
      </c>
      <c r="H80" s="16">
        <f t="shared" si="3"/>
        <v>8</v>
      </c>
      <c r="I80" s="16">
        <f t="shared" si="4"/>
        <v>0.5102500000000001</v>
      </c>
      <c r="AA80" s="1">
        <v>0</v>
      </c>
      <c r="AH80" s="1">
        <v>45</v>
      </c>
      <c r="BE80" s="1">
        <v>3</v>
      </c>
      <c r="BO80" s="1">
        <v>3</v>
      </c>
      <c r="BR80" s="1">
        <v>2</v>
      </c>
      <c r="CG80" s="1">
        <v>53</v>
      </c>
    </row>
    <row r="81" spans="1:85" ht="8.25">
      <c r="A81" s="13">
        <v>7</v>
      </c>
      <c r="B81" s="14" t="s">
        <v>108</v>
      </c>
      <c r="C81" s="14" t="s">
        <v>110</v>
      </c>
      <c r="D81" s="16" t="s">
        <v>102</v>
      </c>
      <c r="E81" s="16" t="s">
        <v>111</v>
      </c>
      <c r="F81" s="16">
        <v>40307</v>
      </c>
      <c r="G81" s="16">
        <v>40247</v>
      </c>
      <c r="H81" s="16">
        <f t="shared" si="3"/>
        <v>60</v>
      </c>
      <c r="I81" s="16">
        <f t="shared" si="4"/>
        <v>3.8268750000000002</v>
      </c>
      <c r="AA81" s="1">
        <v>0</v>
      </c>
      <c r="BE81" s="1">
        <v>1</v>
      </c>
      <c r="CG81" s="1">
        <v>1</v>
      </c>
    </row>
    <row r="82" spans="1:85" ht="8.25">
      <c r="A82" s="13">
        <v>1</v>
      </c>
      <c r="B82" s="19">
        <v>36864</v>
      </c>
      <c r="C82" s="14" t="s">
        <v>112</v>
      </c>
      <c r="D82" s="16" t="s">
        <v>96</v>
      </c>
      <c r="E82" s="16" t="s">
        <v>113</v>
      </c>
      <c r="F82" s="16">
        <v>40437</v>
      </c>
      <c r="G82" s="16">
        <v>40308</v>
      </c>
      <c r="H82" s="16">
        <f t="shared" si="3"/>
        <v>129</v>
      </c>
      <c r="I82" s="16">
        <f t="shared" si="4"/>
        <v>8.227781250000001</v>
      </c>
      <c r="AA82" s="1">
        <v>0</v>
      </c>
      <c r="AH82" s="1">
        <v>3</v>
      </c>
      <c r="AT82" s="1">
        <v>1</v>
      </c>
      <c r="BO82" s="1">
        <v>1</v>
      </c>
      <c r="CG82" s="1">
        <v>5</v>
      </c>
    </row>
    <row r="83" spans="1:85" ht="8.25">
      <c r="A83" s="13">
        <v>2</v>
      </c>
      <c r="B83" s="14" t="s">
        <v>114</v>
      </c>
      <c r="C83" s="14" t="s">
        <v>115</v>
      </c>
      <c r="D83" s="16" t="s">
        <v>116</v>
      </c>
      <c r="E83" s="16" t="s">
        <v>96</v>
      </c>
      <c r="F83" s="16">
        <v>40664</v>
      </c>
      <c r="G83" s="16">
        <v>40549</v>
      </c>
      <c r="H83" s="16">
        <f t="shared" si="3"/>
        <v>115</v>
      </c>
      <c r="I83" s="16">
        <f t="shared" si="4"/>
        <v>7.33484375</v>
      </c>
      <c r="N83" s="1">
        <v>7</v>
      </c>
      <c r="S83" s="1">
        <v>73</v>
      </c>
      <c r="AA83" s="1">
        <v>80</v>
      </c>
      <c r="AH83" s="1">
        <v>5</v>
      </c>
      <c r="BI83" s="1">
        <v>1</v>
      </c>
      <c r="CA83" s="1">
        <v>5</v>
      </c>
      <c r="CG83" s="1">
        <v>11</v>
      </c>
    </row>
    <row r="84" spans="1:85" ht="8.25">
      <c r="A84" s="13">
        <v>3</v>
      </c>
      <c r="B84" s="14" t="s">
        <v>114</v>
      </c>
      <c r="C84" s="14" t="s">
        <v>117</v>
      </c>
      <c r="D84" s="16" t="s">
        <v>118</v>
      </c>
      <c r="E84" s="16" t="s">
        <v>96</v>
      </c>
      <c r="F84" s="16">
        <v>40467</v>
      </c>
      <c r="G84" s="16">
        <v>40437</v>
      </c>
      <c r="H84" s="16">
        <f t="shared" si="3"/>
        <v>30</v>
      </c>
      <c r="I84" s="16">
        <f t="shared" si="4"/>
        <v>1.9134375000000001</v>
      </c>
      <c r="AA84" s="1">
        <v>0</v>
      </c>
      <c r="BE84" s="1">
        <v>5</v>
      </c>
      <c r="BI84" s="1">
        <v>1</v>
      </c>
      <c r="CG84" s="1">
        <v>6</v>
      </c>
    </row>
    <row r="85" spans="1:85" ht="8.25">
      <c r="A85" s="13">
        <v>4</v>
      </c>
      <c r="B85" s="14" t="s">
        <v>114</v>
      </c>
      <c r="C85" s="14" t="s">
        <v>106</v>
      </c>
      <c r="D85" s="16" t="s">
        <v>119</v>
      </c>
      <c r="E85" s="16" t="s">
        <v>107</v>
      </c>
      <c r="F85" s="16">
        <v>40507</v>
      </c>
      <c r="G85" s="16">
        <v>40467</v>
      </c>
      <c r="H85" s="16">
        <f t="shared" si="3"/>
        <v>40</v>
      </c>
      <c r="I85" s="16">
        <f t="shared" si="4"/>
        <v>2.55125</v>
      </c>
      <c r="AA85" s="1">
        <v>0</v>
      </c>
      <c r="AH85" s="1">
        <v>1</v>
      </c>
      <c r="CG85" s="1">
        <v>1</v>
      </c>
    </row>
    <row r="86" spans="1:85" ht="8.25">
      <c r="A86" s="13">
        <v>5</v>
      </c>
      <c r="B86" s="14" t="s">
        <v>114</v>
      </c>
      <c r="C86" s="14" t="s">
        <v>120</v>
      </c>
      <c r="D86" s="16" t="s">
        <v>118</v>
      </c>
      <c r="E86" s="16" t="s">
        <v>111</v>
      </c>
      <c r="F86" s="16">
        <v>40549</v>
      </c>
      <c r="G86" s="16">
        <v>40507</v>
      </c>
      <c r="H86" s="16">
        <f t="shared" si="3"/>
        <v>42</v>
      </c>
      <c r="I86" s="16">
        <f t="shared" si="4"/>
        <v>2.6788125000000003</v>
      </c>
      <c r="AA86" s="1">
        <v>0</v>
      </c>
      <c r="BE86" s="1">
        <v>1</v>
      </c>
      <c r="CG86" s="1">
        <v>1</v>
      </c>
    </row>
    <row r="87" spans="1:85" ht="8.25">
      <c r="A87" s="13">
        <v>6</v>
      </c>
      <c r="B87" s="14" t="s">
        <v>114</v>
      </c>
      <c r="C87" s="14" t="s">
        <v>121</v>
      </c>
      <c r="D87" s="16" t="s">
        <v>119</v>
      </c>
      <c r="E87" s="16" t="s">
        <v>122</v>
      </c>
      <c r="F87" s="16">
        <v>40662</v>
      </c>
      <c r="G87" s="16">
        <v>40661</v>
      </c>
      <c r="H87" s="16">
        <f t="shared" si="3"/>
        <v>1</v>
      </c>
      <c r="I87" s="16">
        <f t="shared" si="4"/>
        <v>0.06378125000000001</v>
      </c>
      <c r="AA87" s="1">
        <v>0</v>
      </c>
      <c r="CG87" s="1">
        <v>0</v>
      </c>
    </row>
    <row r="88" spans="1:85" ht="8.25">
      <c r="A88" s="13">
        <v>7</v>
      </c>
      <c r="B88" s="14" t="s">
        <v>114</v>
      </c>
      <c r="C88" s="14" t="s">
        <v>123</v>
      </c>
      <c r="D88" s="16" t="s">
        <v>118</v>
      </c>
      <c r="E88" s="16" t="s">
        <v>124</v>
      </c>
      <c r="F88" s="16">
        <v>40724</v>
      </c>
      <c r="G88" s="16">
        <v>40662</v>
      </c>
      <c r="H88" s="16">
        <f t="shared" si="3"/>
        <v>62</v>
      </c>
      <c r="I88" s="16">
        <f t="shared" si="4"/>
        <v>3.9544375000000005</v>
      </c>
      <c r="S88" s="1">
        <v>1</v>
      </c>
      <c r="AA88" s="1">
        <v>1</v>
      </c>
      <c r="CG88" s="1">
        <v>0</v>
      </c>
    </row>
    <row r="89" spans="1:85" ht="8.25">
      <c r="A89" s="13">
        <v>1</v>
      </c>
      <c r="B89" s="14" t="s">
        <v>125</v>
      </c>
      <c r="C89" s="14" t="s">
        <v>126</v>
      </c>
      <c r="D89" s="16" t="s">
        <v>127</v>
      </c>
      <c r="E89" s="16" t="s">
        <v>111</v>
      </c>
      <c r="F89" s="16">
        <v>40848</v>
      </c>
      <c r="G89" s="16">
        <v>40763</v>
      </c>
      <c r="H89" s="16">
        <f t="shared" si="3"/>
        <v>85</v>
      </c>
      <c r="I89" s="16">
        <f aca="true" t="shared" si="5" ref="I89:I95">H89*0.45*3.14*(0.25^2)</f>
        <v>7.5065625</v>
      </c>
      <c r="Y89" s="1">
        <v>4</v>
      </c>
      <c r="AA89" s="1">
        <v>4</v>
      </c>
      <c r="AB89" s="1">
        <v>1</v>
      </c>
      <c r="AH89" s="1">
        <v>2</v>
      </c>
      <c r="CC89" s="1">
        <v>1</v>
      </c>
      <c r="CG89" s="1">
        <v>4</v>
      </c>
    </row>
    <row r="90" spans="1:85" ht="8.25">
      <c r="A90" s="13">
        <v>2</v>
      </c>
      <c r="B90" s="14" t="s">
        <v>125</v>
      </c>
      <c r="C90" s="14" t="s">
        <v>128</v>
      </c>
      <c r="D90" s="16" t="s">
        <v>129</v>
      </c>
      <c r="E90" s="16" t="s">
        <v>111</v>
      </c>
      <c r="F90" s="16">
        <v>40946</v>
      </c>
      <c r="G90" s="16">
        <v>40848</v>
      </c>
      <c r="H90" s="16">
        <f t="shared" si="3"/>
        <v>98</v>
      </c>
      <c r="I90" s="16">
        <f t="shared" si="5"/>
        <v>8.654625000000001</v>
      </c>
      <c r="J90" s="20"/>
      <c r="K90" s="20"/>
      <c r="L90" s="20"/>
      <c r="M90" s="20"/>
      <c r="N90" s="20"/>
      <c r="AA90" s="1">
        <v>0</v>
      </c>
      <c r="CG90" s="1">
        <v>0</v>
      </c>
    </row>
    <row r="91" spans="1:85" ht="8.25">
      <c r="A91" s="13">
        <v>3</v>
      </c>
      <c r="B91" s="14" t="s">
        <v>125</v>
      </c>
      <c r="C91" s="14" t="s">
        <v>117</v>
      </c>
      <c r="D91" s="16" t="s">
        <v>130</v>
      </c>
      <c r="E91" s="16" t="s">
        <v>131</v>
      </c>
      <c r="F91" s="16">
        <v>40986</v>
      </c>
      <c r="G91" s="16">
        <v>40947</v>
      </c>
      <c r="H91" s="16">
        <f t="shared" si="3"/>
        <v>39</v>
      </c>
      <c r="I91" s="16">
        <f t="shared" si="5"/>
        <v>3.4441875000000004</v>
      </c>
      <c r="J91" s="20"/>
      <c r="K91" s="20"/>
      <c r="L91" s="20"/>
      <c r="M91" s="20"/>
      <c r="N91" s="20"/>
      <c r="AA91" s="1">
        <v>0</v>
      </c>
      <c r="CG91" s="1">
        <v>0</v>
      </c>
    </row>
    <row r="92" spans="1:85" ht="8.25">
      <c r="A92" s="13">
        <v>4</v>
      </c>
      <c r="B92" s="14" t="s">
        <v>125</v>
      </c>
      <c r="C92" s="14" t="s">
        <v>132</v>
      </c>
      <c r="D92" s="16" t="s">
        <v>133</v>
      </c>
      <c r="E92" s="16" t="s">
        <v>116</v>
      </c>
      <c r="F92" s="16">
        <v>41104</v>
      </c>
      <c r="G92" s="16">
        <v>41042</v>
      </c>
      <c r="H92" s="16">
        <f t="shared" si="3"/>
        <v>62</v>
      </c>
      <c r="I92" s="16">
        <f t="shared" si="5"/>
        <v>5.4753750000000005</v>
      </c>
      <c r="J92" s="20"/>
      <c r="K92" s="20"/>
      <c r="L92" s="20"/>
      <c r="M92" s="20"/>
      <c r="N92" s="20"/>
      <c r="AA92" s="1">
        <v>0</v>
      </c>
      <c r="BC92" s="1">
        <v>2</v>
      </c>
      <c r="CG92" s="1">
        <v>2</v>
      </c>
    </row>
    <row r="93" spans="1:85" ht="8.25">
      <c r="A93" s="13">
        <v>5</v>
      </c>
      <c r="B93" s="14" t="s">
        <v>125</v>
      </c>
      <c r="C93" s="14" t="s">
        <v>134</v>
      </c>
      <c r="D93" s="16" t="s">
        <v>135</v>
      </c>
      <c r="E93" s="16" t="s">
        <v>131</v>
      </c>
      <c r="F93" s="16">
        <v>41042</v>
      </c>
      <c r="G93" s="16">
        <v>40986</v>
      </c>
      <c r="H93" s="16">
        <f t="shared" si="3"/>
        <v>56</v>
      </c>
      <c r="I93" s="16">
        <f t="shared" si="5"/>
        <v>4.9455</v>
      </c>
      <c r="AA93" s="1">
        <v>0</v>
      </c>
      <c r="AH93" s="1">
        <v>2</v>
      </c>
      <c r="BH93" s="1">
        <v>3</v>
      </c>
      <c r="BI93" s="1">
        <v>4</v>
      </c>
      <c r="BX93" s="1">
        <v>11</v>
      </c>
      <c r="CA93" s="1">
        <v>1</v>
      </c>
      <c r="CG93" s="1">
        <v>21</v>
      </c>
    </row>
    <row r="94" spans="1:85" ht="8.25">
      <c r="A94" s="13">
        <v>6</v>
      </c>
      <c r="B94" s="14" t="s">
        <v>136</v>
      </c>
      <c r="C94" s="14" t="s">
        <v>137</v>
      </c>
      <c r="D94" s="16" t="s">
        <v>130</v>
      </c>
      <c r="E94" s="16" t="s">
        <v>116</v>
      </c>
      <c r="F94" s="16">
        <v>41143</v>
      </c>
      <c r="G94" s="16">
        <v>41092</v>
      </c>
      <c r="H94" s="16">
        <f t="shared" si="3"/>
        <v>51</v>
      </c>
      <c r="I94" s="16">
        <f t="shared" si="5"/>
        <v>4.5039375</v>
      </c>
      <c r="AA94" s="1">
        <v>0</v>
      </c>
      <c r="CG94" s="1">
        <v>0</v>
      </c>
    </row>
    <row r="95" spans="1:85" ht="8.25">
      <c r="A95" s="13">
        <v>7</v>
      </c>
      <c r="B95" s="14" t="s">
        <v>136</v>
      </c>
      <c r="C95" s="14" t="s">
        <v>138</v>
      </c>
      <c r="D95" s="16" t="s">
        <v>102</v>
      </c>
      <c r="E95" s="16" t="s">
        <v>116</v>
      </c>
      <c r="F95" s="16">
        <v>41191</v>
      </c>
      <c r="G95" s="16">
        <v>41143</v>
      </c>
      <c r="H95" s="16">
        <f t="shared" si="3"/>
        <v>48</v>
      </c>
      <c r="I95" s="16">
        <f t="shared" si="5"/>
        <v>4.239000000000001</v>
      </c>
      <c r="AA95" s="1">
        <v>0</v>
      </c>
      <c r="CG95" s="1">
        <v>0</v>
      </c>
    </row>
    <row r="96" spans="1:85" ht="8.25">
      <c r="A96" s="13">
        <v>1</v>
      </c>
      <c r="B96" s="19">
        <v>36927</v>
      </c>
      <c r="C96" s="14" t="s">
        <v>139</v>
      </c>
      <c r="D96" s="16" t="s">
        <v>129</v>
      </c>
      <c r="E96" s="16" t="s">
        <v>96</v>
      </c>
      <c r="F96" s="16">
        <v>41355</v>
      </c>
      <c r="G96" s="16">
        <v>41197</v>
      </c>
      <c r="H96" s="16">
        <f t="shared" si="3"/>
        <v>158</v>
      </c>
      <c r="I96" s="16">
        <f aca="true" t="shared" si="6" ref="I96:I102">H96*0.45*3.14*(0.325^2)</f>
        <v>23.581203750000007</v>
      </c>
      <c r="N96" s="1">
        <v>60</v>
      </c>
      <c r="O96" s="1">
        <v>1</v>
      </c>
      <c r="S96" s="1">
        <v>302</v>
      </c>
      <c r="U96" s="1">
        <v>1</v>
      </c>
      <c r="W96" s="1">
        <v>13</v>
      </c>
      <c r="Z96" s="1">
        <v>5</v>
      </c>
      <c r="AA96" s="1">
        <v>382</v>
      </c>
      <c r="AG96" s="1">
        <v>1</v>
      </c>
      <c r="AH96" s="1">
        <v>2</v>
      </c>
      <c r="BM96" s="1">
        <v>6</v>
      </c>
      <c r="CA96" s="1">
        <v>1</v>
      </c>
      <c r="CC96" s="1">
        <v>54</v>
      </c>
      <c r="CG96" s="1">
        <v>64</v>
      </c>
    </row>
    <row r="97" spans="1:85" ht="8.25">
      <c r="A97" s="13">
        <v>2</v>
      </c>
      <c r="B97" s="19">
        <v>36927</v>
      </c>
      <c r="C97" s="14" t="s">
        <v>140</v>
      </c>
      <c r="D97" s="16" t="s">
        <v>127</v>
      </c>
      <c r="E97" s="16" t="s">
        <v>96</v>
      </c>
      <c r="F97" s="16">
        <v>41488</v>
      </c>
      <c r="G97" s="16">
        <v>41355</v>
      </c>
      <c r="H97" s="16">
        <f t="shared" si="3"/>
        <v>133</v>
      </c>
      <c r="I97" s="16">
        <f t="shared" si="6"/>
        <v>19.850000625000003</v>
      </c>
      <c r="S97" s="1">
        <v>28</v>
      </c>
      <c r="AA97" s="1">
        <v>28</v>
      </c>
      <c r="AH97" s="1">
        <v>3</v>
      </c>
      <c r="BA97" s="1">
        <v>1</v>
      </c>
      <c r="BH97" s="1">
        <v>1</v>
      </c>
      <c r="CA97" s="1">
        <v>12</v>
      </c>
      <c r="CC97" s="1">
        <v>4</v>
      </c>
      <c r="CG97" s="1">
        <v>21</v>
      </c>
    </row>
    <row r="98" spans="1:85" ht="8.25">
      <c r="A98" s="13">
        <v>3</v>
      </c>
      <c r="B98" s="19">
        <v>36927</v>
      </c>
      <c r="C98" s="14" t="s">
        <v>141</v>
      </c>
      <c r="D98" s="16" t="s">
        <v>142</v>
      </c>
      <c r="E98" s="16" t="s">
        <v>96</v>
      </c>
      <c r="F98" s="16">
        <v>41565</v>
      </c>
      <c r="G98" s="16">
        <v>41488</v>
      </c>
      <c r="H98" s="16">
        <f t="shared" si="3"/>
        <v>77</v>
      </c>
      <c r="I98" s="16">
        <f t="shared" si="6"/>
        <v>11.492105625</v>
      </c>
      <c r="AA98" s="1">
        <v>0</v>
      </c>
      <c r="AE98" s="1">
        <v>1</v>
      </c>
      <c r="AH98" s="1">
        <v>6</v>
      </c>
      <c r="AM98" s="1">
        <v>1</v>
      </c>
      <c r="BA98" s="1">
        <v>1</v>
      </c>
      <c r="BH98" s="1">
        <v>9</v>
      </c>
      <c r="BI98" s="1">
        <v>2</v>
      </c>
      <c r="BX98" s="1">
        <v>5</v>
      </c>
      <c r="CG98" s="1">
        <v>25</v>
      </c>
    </row>
    <row r="99" spans="1:85" ht="8.25">
      <c r="A99" s="13">
        <v>4</v>
      </c>
      <c r="B99" s="19">
        <v>36927</v>
      </c>
      <c r="C99" s="14" t="s">
        <v>143</v>
      </c>
      <c r="D99" s="16" t="s">
        <v>144</v>
      </c>
      <c r="E99" s="16" t="s">
        <v>96</v>
      </c>
      <c r="F99" s="16">
        <v>41629</v>
      </c>
      <c r="G99" s="16">
        <v>41565</v>
      </c>
      <c r="H99" s="16">
        <f t="shared" si="3"/>
        <v>64</v>
      </c>
      <c r="I99" s="16">
        <f t="shared" si="6"/>
        <v>9.55188</v>
      </c>
      <c r="S99" s="1">
        <v>1</v>
      </c>
      <c r="AA99" s="1">
        <v>1</v>
      </c>
      <c r="AE99" s="1">
        <v>2</v>
      </c>
      <c r="CG99" s="1">
        <v>2</v>
      </c>
    </row>
    <row r="100" spans="1:85" ht="8.25">
      <c r="A100" s="13">
        <v>5</v>
      </c>
      <c r="B100" s="19">
        <v>36927</v>
      </c>
      <c r="C100" s="14" t="s">
        <v>145</v>
      </c>
      <c r="D100" s="16" t="s">
        <v>135</v>
      </c>
      <c r="E100" s="16" t="s">
        <v>111</v>
      </c>
      <c r="F100" s="16">
        <v>41665</v>
      </c>
      <c r="G100" s="16">
        <v>41629</v>
      </c>
      <c r="H100" s="16">
        <f t="shared" si="3"/>
        <v>36</v>
      </c>
      <c r="I100" s="16">
        <f t="shared" si="6"/>
        <v>5.372932500000001</v>
      </c>
      <c r="AA100" s="1">
        <v>0</v>
      </c>
      <c r="AE100" s="1">
        <v>1</v>
      </c>
      <c r="BC100" s="1">
        <v>5</v>
      </c>
      <c r="CG100" s="1">
        <v>6</v>
      </c>
    </row>
    <row r="101" spans="1:85" ht="8.25">
      <c r="A101" s="13">
        <v>6</v>
      </c>
      <c r="B101" s="19">
        <v>36930</v>
      </c>
      <c r="C101" s="14" t="s">
        <v>146</v>
      </c>
      <c r="D101" s="16" t="s">
        <v>102</v>
      </c>
      <c r="E101" s="16" t="s">
        <v>122</v>
      </c>
      <c r="F101" s="16">
        <v>41818</v>
      </c>
      <c r="G101" s="16">
        <v>41804</v>
      </c>
      <c r="H101" s="16">
        <f t="shared" si="3"/>
        <v>14</v>
      </c>
      <c r="I101" s="16">
        <f t="shared" si="6"/>
        <v>2.0894737500000002</v>
      </c>
      <c r="AA101" s="1">
        <v>0</v>
      </c>
      <c r="AE101" s="1">
        <v>2</v>
      </c>
      <c r="BI101" s="1">
        <v>1</v>
      </c>
      <c r="CA101" s="1">
        <v>2</v>
      </c>
      <c r="CG101" s="1">
        <v>5</v>
      </c>
    </row>
    <row r="102" spans="1:85" ht="8.25">
      <c r="A102" s="13">
        <v>7</v>
      </c>
      <c r="B102" s="19">
        <v>36930</v>
      </c>
      <c r="C102" s="14" t="s">
        <v>147</v>
      </c>
      <c r="D102" s="16" t="s">
        <v>102</v>
      </c>
      <c r="E102" s="16" t="s">
        <v>129</v>
      </c>
      <c r="F102" s="16">
        <v>41804</v>
      </c>
      <c r="G102" s="16">
        <v>41665</v>
      </c>
      <c r="H102" s="16">
        <f t="shared" si="3"/>
        <v>139</v>
      </c>
      <c r="I102" s="16">
        <f t="shared" si="6"/>
        <v>20.745489375000002</v>
      </c>
      <c r="AA102" s="1">
        <v>0</v>
      </c>
      <c r="CG102" s="1">
        <v>1</v>
      </c>
    </row>
    <row r="103" spans="1:85" ht="8.25">
      <c r="A103" s="13">
        <v>1</v>
      </c>
      <c r="B103" s="14" t="s">
        <v>148</v>
      </c>
      <c r="C103" s="14" t="s">
        <v>149</v>
      </c>
      <c r="D103" s="16" t="s">
        <v>116</v>
      </c>
      <c r="E103" s="16" t="s">
        <v>131</v>
      </c>
      <c r="F103" s="16">
        <v>41883</v>
      </c>
      <c r="G103" s="16">
        <v>41820</v>
      </c>
      <c r="H103" s="16">
        <f t="shared" si="3"/>
        <v>63</v>
      </c>
      <c r="I103" s="16">
        <f aca="true" t="shared" si="7" ref="I103:I109">H103*0.325*3.14*(0.25^2)</f>
        <v>4.018218750000001</v>
      </c>
      <c r="AA103" s="1">
        <v>0</v>
      </c>
      <c r="CG103" s="1">
        <v>0</v>
      </c>
    </row>
    <row r="104" spans="1:85" ht="8.25">
      <c r="A104" s="13">
        <v>2</v>
      </c>
      <c r="B104" s="14" t="s">
        <v>148</v>
      </c>
      <c r="C104" s="14" t="s">
        <v>128</v>
      </c>
      <c r="D104" s="16" t="s">
        <v>116</v>
      </c>
      <c r="E104" s="16" t="s">
        <v>131</v>
      </c>
      <c r="F104" s="16">
        <v>42095</v>
      </c>
      <c r="G104" s="16">
        <v>41883</v>
      </c>
      <c r="H104" s="16">
        <f t="shared" si="3"/>
        <v>212</v>
      </c>
      <c r="I104" s="16">
        <f t="shared" si="7"/>
        <v>13.521625000000002</v>
      </c>
      <c r="N104" s="1">
        <v>3</v>
      </c>
      <c r="O104" s="1">
        <v>1</v>
      </c>
      <c r="S104" s="1">
        <v>3</v>
      </c>
      <c r="AA104" s="1">
        <v>7</v>
      </c>
      <c r="BI104" s="1">
        <v>2</v>
      </c>
      <c r="CG104" s="1">
        <v>2</v>
      </c>
    </row>
    <row r="105" spans="1:85" ht="8.25">
      <c r="A105" s="13">
        <v>3</v>
      </c>
      <c r="B105" s="14" t="s">
        <v>148</v>
      </c>
      <c r="C105" s="14" t="s">
        <v>150</v>
      </c>
      <c r="D105" s="16" t="s">
        <v>118</v>
      </c>
      <c r="E105" s="16" t="s">
        <v>116</v>
      </c>
      <c r="F105" s="16">
        <v>42240</v>
      </c>
      <c r="G105" s="16">
        <v>42095</v>
      </c>
      <c r="H105" s="16">
        <f t="shared" si="3"/>
        <v>145</v>
      </c>
      <c r="I105" s="16">
        <f t="shared" si="7"/>
        <v>9.24828125</v>
      </c>
      <c r="AA105" s="1">
        <v>0</v>
      </c>
      <c r="CG105" s="1">
        <v>3</v>
      </c>
    </row>
    <row r="106" spans="1:85" ht="8.25">
      <c r="A106" s="13">
        <v>4</v>
      </c>
      <c r="B106" s="14" t="s">
        <v>148</v>
      </c>
      <c r="C106" s="14" t="s">
        <v>151</v>
      </c>
      <c r="D106" s="16" t="s">
        <v>102</v>
      </c>
      <c r="E106" s="16" t="s">
        <v>152</v>
      </c>
      <c r="F106" s="16">
        <v>42435</v>
      </c>
      <c r="G106" s="16">
        <v>42240</v>
      </c>
      <c r="H106" s="16">
        <f t="shared" si="3"/>
        <v>195</v>
      </c>
      <c r="I106" s="16">
        <f t="shared" si="7"/>
        <v>12.43734375</v>
      </c>
      <c r="AA106" s="1">
        <v>0</v>
      </c>
      <c r="CG106" s="1">
        <v>0</v>
      </c>
    </row>
    <row r="107" spans="1:85" ht="8.25">
      <c r="A107" s="13">
        <v>5</v>
      </c>
      <c r="B107" s="14" t="s">
        <v>148</v>
      </c>
      <c r="C107" s="14" t="s">
        <v>153</v>
      </c>
      <c r="D107" s="16" t="s">
        <v>102</v>
      </c>
      <c r="E107" s="16" t="s">
        <v>122</v>
      </c>
      <c r="F107" s="16">
        <v>42619</v>
      </c>
      <c r="G107" s="16">
        <v>42435</v>
      </c>
      <c r="H107" s="16">
        <f t="shared" si="3"/>
        <v>184</v>
      </c>
      <c r="I107" s="16">
        <f t="shared" si="7"/>
        <v>11.735750000000001</v>
      </c>
      <c r="AA107" s="1">
        <v>0</v>
      </c>
      <c r="CG107" s="1">
        <v>0</v>
      </c>
    </row>
    <row r="108" spans="1:85" ht="8.25">
      <c r="A108" s="13">
        <v>6</v>
      </c>
      <c r="B108" s="14" t="s">
        <v>148</v>
      </c>
      <c r="C108" s="14" t="s">
        <v>154</v>
      </c>
      <c r="D108" s="16" t="s">
        <v>102</v>
      </c>
      <c r="E108" s="16" t="s">
        <v>129</v>
      </c>
      <c r="F108" s="16">
        <v>42809</v>
      </c>
      <c r="G108" s="16">
        <v>42614</v>
      </c>
      <c r="H108" s="16">
        <f t="shared" si="3"/>
        <v>195</v>
      </c>
      <c r="I108" s="16">
        <f t="shared" si="7"/>
        <v>12.43734375</v>
      </c>
      <c r="AA108" s="1">
        <v>0</v>
      </c>
      <c r="CG108" s="1">
        <v>0</v>
      </c>
    </row>
    <row r="109" spans="1:85" ht="8.25">
      <c r="A109" s="13">
        <v>7</v>
      </c>
      <c r="B109" s="14" t="s">
        <v>148</v>
      </c>
      <c r="C109" s="14" t="s">
        <v>155</v>
      </c>
      <c r="D109" s="16" t="s">
        <v>133</v>
      </c>
      <c r="E109" s="16" t="s">
        <v>122</v>
      </c>
      <c r="F109" s="16">
        <v>42881</v>
      </c>
      <c r="G109" s="16">
        <v>42809</v>
      </c>
      <c r="H109" s="16">
        <f t="shared" si="3"/>
        <v>72</v>
      </c>
      <c r="I109" s="16">
        <f t="shared" si="7"/>
        <v>4.592250000000001</v>
      </c>
      <c r="AA109" s="1">
        <v>0</v>
      </c>
      <c r="CG109" s="1">
        <v>0</v>
      </c>
    </row>
    <row r="110" spans="1:85" ht="8.25">
      <c r="A110" s="13">
        <v>1</v>
      </c>
      <c r="B110" s="19">
        <v>36991</v>
      </c>
      <c r="C110" s="14" t="s">
        <v>156</v>
      </c>
      <c r="D110" s="16" t="s">
        <v>103</v>
      </c>
      <c r="E110" s="16" t="s">
        <v>100</v>
      </c>
      <c r="F110" s="16">
        <v>98067</v>
      </c>
      <c r="G110" s="16">
        <v>97882</v>
      </c>
      <c r="H110" s="16">
        <f t="shared" si="3"/>
        <v>185</v>
      </c>
      <c r="I110" s="16">
        <f>H110*0.49*3.14*(0.25^2)</f>
        <v>17.790062499999998</v>
      </c>
      <c r="N110" s="1">
        <v>3</v>
      </c>
      <c r="S110" s="1">
        <v>1</v>
      </c>
      <c r="AA110" s="1">
        <v>4</v>
      </c>
      <c r="BM110" s="1">
        <v>6</v>
      </c>
      <c r="CG110" s="1">
        <v>6</v>
      </c>
    </row>
    <row r="111" spans="1:85" ht="8.25">
      <c r="A111" s="13">
        <v>2</v>
      </c>
      <c r="B111" s="14" t="s">
        <v>157</v>
      </c>
      <c r="C111" s="14" t="s">
        <v>128</v>
      </c>
      <c r="D111" s="16" t="s">
        <v>103</v>
      </c>
      <c r="E111" s="16" t="s">
        <v>100</v>
      </c>
      <c r="F111" s="16">
        <v>98190</v>
      </c>
      <c r="G111" s="16">
        <v>98067</v>
      </c>
      <c r="H111" s="16">
        <f t="shared" si="3"/>
        <v>123</v>
      </c>
      <c r="I111" s="16">
        <f>H111*0.49*3.14*(0.25^2)</f>
        <v>11.827987499999999</v>
      </c>
      <c r="N111" s="1">
        <v>2</v>
      </c>
      <c r="O111" s="1">
        <v>1</v>
      </c>
      <c r="AA111" s="1">
        <v>3</v>
      </c>
      <c r="CG111" s="1">
        <v>0</v>
      </c>
    </row>
    <row r="112" spans="1:85" ht="8.25">
      <c r="A112" s="13">
        <v>3</v>
      </c>
      <c r="B112" s="14" t="s">
        <v>157</v>
      </c>
      <c r="C112" s="14" t="s">
        <v>158</v>
      </c>
      <c r="D112" s="16" t="s">
        <v>118</v>
      </c>
      <c r="E112" s="16" t="s">
        <v>103</v>
      </c>
      <c r="F112" s="16">
        <v>98252</v>
      </c>
      <c r="G112" s="16">
        <v>98190</v>
      </c>
      <c r="H112" s="16">
        <f t="shared" si="3"/>
        <v>62</v>
      </c>
      <c r="I112" s="16">
        <f>H112*0.49*3.14*(0.25^2)</f>
        <v>5.9620750000000005</v>
      </c>
      <c r="U112" s="1">
        <v>1</v>
      </c>
      <c r="AA112" s="1">
        <v>1</v>
      </c>
      <c r="AH112" s="1">
        <v>3</v>
      </c>
      <c r="BE112" s="1">
        <v>1</v>
      </c>
      <c r="BI112" s="1">
        <v>1</v>
      </c>
      <c r="CA112" s="1">
        <v>3</v>
      </c>
      <c r="CG112" s="1">
        <v>8</v>
      </c>
    </row>
    <row r="113" spans="1:85" ht="8.25">
      <c r="A113" s="13">
        <v>4</v>
      </c>
      <c r="B113" s="14" t="s">
        <v>157</v>
      </c>
      <c r="C113" s="14" t="s">
        <v>159</v>
      </c>
      <c r="D113" s="16" t="s">
        <v>135</v>
      </c>
      <c r="E113" s="16" t="s">
        <v>100</v>
      </c>
      <c r="F113" s="16">
        <v>98309</v>
      </c>
      <c r="G113" s="16">
        <v>98252</v>
      </c>
      <c r="H113" s="16">
        <f t="shared" si="3"/>
        <v>57</v>
      </c>
      <c r="I113" s="16">
        <f>H113*0.49*3.14*(0.25^2)</f>
        <v>5.481262500000001</v>
      </c>
      <c r="AA113" s="1">
        <v>0</v>
      </c>
      <c r="CG113" s="1">
        <v>0</v>
      </c>
    </row>
    <row r="114" spans="1:85" ht="8.25">
      <c r="A114" s="13">
        <v>5</v>
      </c>
      <c r="B114" s="14" t="s">
        <v>157</v>
      </c>
      <c r="C114" s="14" t="s">
        <v>160</v>
      </c>
      <c r="D114" s="16" t="s">
        <v>118</v>
      </c>
      <c r="E114" s="16" t="s">
        <v>113</v>
      </c>
      <c r="F114" s="17">
        <v>-9999</v>
      </c>
      <c r="G114" s="17">
        <v>-9999</v>
      </c>
      <c r="H114" s="16"/>
      <c r="I114" s="16"/>
      <c r="AA114" s="1">
        <v>0</v>
      </c>
      <c r="AH114" s="1">
        <v>2</v>
      </c>
      <c r="CG114" s="1">
        <v>2</v>
      </c>
    </row>
    <row r="115" spans="1:85" ht="8.25">
      <c r="A115" s="13">
        <v>6</v>
      </c>
      <c r="B115" s="14" t="s">
        <v>161</v>
      </c>
      <c r="C115" s="14" t="s">
        <v>89</v>
      </c>
      <c r="D115" s="16" t="s">
        <v>118</v>
      </c>
      <c r="E115" s="16" t="s">
        <v>131</v>
      </c>
      <c r="F115" s="16">
        <v>98381</v>
      </c>
      <c r="G115" s="16">
        <v>98344</v>
      </c>
      <c r="H115" s="16">
        <f aca="true" t="shared" si="8" ref="H115:H152">F115-G115</f>
        <v>37</v>
      </c>
      <c r="I115" s="16">
        <f aca="true" t="shared" si="9" ref="I115:I152">H115*0.49*3.14*(0.25^2)</f>
        <v>3.5580125</v>
      </c>
      <c r="AA115" s="1">
        <v>0</v>
      </c>
      <c r="AH115" s="1">
        <v>1</v>
      </c>
      <c r="CG115" s="1">
        <v>1</v>
      </c>
    </row>
    <row r="116" spans="1:85" ht="8.25">
      <c r="A116" s="13">
        <v>7</v>
      </c>
      <c r="B116" s="14" t="s">
        <v>161</v>
      </c>
      <c r="C116" s="14" t="s">
        <v>162</v>
      </c>
      <c r="D116" s="16" t="s">
        <v>102</v>
      </c>
      <c r="E116" s="16"/>
      <c r="F116" s="16">
        <v>98471</v>
      </c>
      <c r="G116" s="16">
        <v>98381</v>
      </c>
      <c r="H116" s="16">
        <f t="shared" si="8"/>
        <v>90</v>
      </c>
      <c r="I116" s="16">
        <f t="shared" si="9"/>
        <v>8.654625000000001</v>
      </c>
      <c r="AA116" s="1">
        <v>0</v>
      </c>
      <c r="CG116" s="1">
        <v>0</v>
      </c>
    </row>
    <row r="117" spans="1:85" ht="8.25">
      <c r="A117" s="13">
        <v>1</v>
      </c>
      <c r="B117" s="14" t="s">
        <v>163</v>
      </c>
      <c r="C117" s="14" t="s">
        <v>164</v>
      </c>
      <c r="D117" s="16" t="s">
        <v>99</v>
      </c>
      <c r="E117" s="16" t="s">
        <v>97</v>
      </c>
      <c r="F117" s="16">
        <v>98788</v>
      </c>
      <c r="G117" s="16">
        <v>98710</v>
      </c>
      <c r="H117" s="16">
        <f t="shared" si="8"/>
        <v>78</v>
      </c>
      <c r="I117" s="16">
        <f t="shared" si="9"/>
        <v>7.500675</v>
      </c>
      <c r="AA117" s="1">
        <v>0</v>
      </c>
      <c r="AH117" s="1">
        <v>1</v>
      </c>
      <c r="BM117" s="1">
        <v>2</v>
      </c>
      <c r="CG117" s="1">
        <v>3</v>
      </c>
    </row>
    <row r="118" spans="1:85" ht="8.25">
      <c r="A118" s="13">
        <v>2</v>
      </c>
      <c r="B118" s="14" t="s">
        <v>163</v>
      </c>
      <c r="C118" s="14" t="s">
        <v>165</v>
      </c>
      <c r="D118" s="16" t="s">
        <v>166</v>
      </c>
      <c r="E118" s="16" t="s">
        <v>142</v>
      </c>
      <c r="F118" s="16">
        <v>98708</v>
      </c>
      <c r="G118" s="16">
        <v>98652</v>
      </c>
      <c r="H118" s="16">
        <f t="shared" si="8"/>
        <v>56</v>
      </c>
      <c r="I118" s="16">
        <f t="shared" si="9"/>
        <v>5.3850999999999996</v>
      </c>
      <c r="N118" s="1">
        <v>7</v>
      </c>
      <c r="O118" s="1">
        <v>2</v>
      </c>
      <c r="U118" s="1">
        <v>7</v>
      </c>
      <c r="AA118" s="1">
        <v>16</v>
      </c>
      <c r="AE118" s="1">
        <v>4</v>
      </c>
      <c r="CC118" s="1">
        <v>1</v>
      </c>
      <c r="CG118" s="1">
        <v>5</v>
      </c>
    </row>
    <row r="119" spans="1:85" ht="8.25">
      <c r="A119" s="13">
        <v>3</v>
      </c>
      <c r="B119" s="14" t="s">
        <v>163</v>
      </c>
      <c r="C119" s="14" t="s">
        <v>167</v>
      </c>
      <c r="D119" s="16" t="s">
        <v>102</v>
      </c>
      <c r="E119" s="16" t="s">
        <v>97</v>
      </c>
      <c r="F119" s="16">
        <v>98649</v>
      </c>
      <c r="G119" s="16">
        <v>98574</v>
      </c>
      <c r="H119" s="16">
        <f t="shared" si="8"/>
        <v>75</v>
      </c>
      <c r="I119" s="16">
        <f t="shared" si="9"/>
        <v>7.212187500000001</v>
      </c>
      <c r="AA119" s="1">
        <v>0</v>
      </c>
      <c r="CG119" s="1">
        <v>0</v>
      </c>
    </row>
    <row r="120" spans="1:85" ht="8.25">
      <c r="A120" s="13">
        <v>4</v>
      </c>
      <c r="B120" s="14" t="s">
        <v>163</v>
      </c>
      <c r="C120" s="14" t="s">
        <v>168</v>
      </c>
      <c r="D120" s="16" t="s">
        <v>102</v>
      </c>
      <c r="E120" s="16" t="s">
        <v>97</v>
      </c>
      <c r="F120" s="16">
        <v>98574</v>
      </c>
      <c r="G120" s="16">
        <v>98514</v>
      </c>
      <c r="H120" s="16">
        <f t="shared" si="8"/>
        <v>60</v>
      </c>
      <c r="I120" s="16">
        <f t="shared" si="9"/>
        <v>5.76975</v>
      </c>
      <c r="AA120" s="1">
        <v>0</v>
      </c>
      <c r="CG120" s="1">
        <v>0</v>
      </c>
    </row>
    <row r="121" spans="1:85" ht="8.25">
      <c r="A121" s="13">
        <v>5</v>
      </c>
      <c r="B121" s="14" t="s">
        <v>163</v>
      </c>
      <c r="C121" s="14" t="s">
        <v>169</v>
      </c>
      <c r="D121" s="16" t="s">
        <v>102</v>
      </c>
      <c r="E121" s="16" t="s">
        <v>166</v>
      </c>
      <c r="F121" s="16">
        <v>98511</v>
      </c>
      <c r="G121" s="16">
        <v>98462</v>
      </c>
      <c r="H121" s="16">
        <f t="shared" si="8"/>
        <v>49</v>
      </c>
      <c r="I121" s="16">
        <f t="shared" si="9"/>
        <v>4.711962499999999</v>
      </c>
      <c r="AA121" s="1">
        <v>0</v>
      </c>
      <c r="AE121" s="1">
        <v>2</v>
      </c>
      <c r="BE121" s="1">
        <v>1</v>
      </c>
      <c r="CG121" s="1">
        <v>3</v>
      </c>
    </row>
    <row r="122" spans="1:85" ht="8.25">
      <c r="A122" s="13">
        <v>6</v>
      </c>
      <c r="B122" s="14" t="s">
        <v>170</v>
      </c>
      <c r="C122" s="14" t="s">
        <v>167</v>
      </c>
      <c r="D122" s="16" t="s">
        <v>102</v>
      </c>
      <c r="E122" s="16" t="s">
        <v>97</v>
      </c>
      <c r="F122" s="16">
        <v>98494</v>
      </c>
      <c r="G122" s="16">
        <v>98480</v>
      </c>
      <c r="H122" s="16">
        <f t="shared" si="8"/>
        <v>14</v>
      </c>
      <c r="I122" s="16">
        <f t="shared" si="9"/>
        <v>1.3462749999999999</v>
      </c>
      <c r="AA122" s="1">
        <v>0</v>
      </c>
      <c r="AU122" s="1">
        <v>1</v>
      </c>
      <c r="CG122" s="1">
        <v>1</v>
      </c>
    </row>
    <row r="123" spans="1:85" ht="8.25">
      <c r="A123" s="13">
        <v>7</v>
      </c>
      <c r="B123" s="14" t="s">
        <v>170</v>
      </c>
      <c r="C123" s="14" t="s">
        <v>171</v>
      </c>
      <c r="D123" s="16" t="s">
        <v>102</v>
      </c>
      <c r="E123" s="16" t="s">
        <v>97</v>
      </c>
      <c r="F123" s="16">
        <v>98461</v>
      </c>
      <c r="G123" s="16">
        <v>98456</v>
      </c>
      <c r="H123" s="16">
        <f t="shared" si="8"/>
        <v>5</v>
      </c>
      <c r="I123" s="16">
        <f t="shared" si="9"/>
        <v>0.48081250000000003</v>
      </c>
      <c r="AA123" s="1">
        <v>0</v>
      </c>
      <c r="CG123" s="1">
        <v>0</v>
      </c>
    </row>
    <row r="124" spans="1:85" ht="8.25">
      <c r="A124" s="13">
        <v>1</v>
      </c>
      <c r="B124" s="14" t="s">
        <v>172</v>
      </c>
      <c r="C124" s="14" t="s">
        <v>95</v>
      </c>
      <c r="D124" s="16" t="s">
        <v>96</v>
      </c>
      <c r="E124" s="16" t="s">
        <v>97</v>
      </c>
      <c r="F124" s="16">
        <v>98838</v>
      </c>
      <c r="G124" s="16">
        <v>98765</v>
      </c>
      <c r="H124" s="16">
        <f t="shared" si="8"/>
        <v>73</v>
      </c>
      <c r="I124" s="16">
        <f t="shared" si="9"/>
        <v>7.0198624999999995</v>
      </c>
      <c r="AA124" s="1">
        <v>0</v>
      </c>
      <c r="BE124" s="1">
        <v>1</v>
      </c>
      <c r="CG124" s="1">
        <v>1</v>
      </c>
    </row>
    <row r="125" spans="1:85" ht="8.25">
      <c r="A125" s="13">
        <v>2</v>
      </c>
      <c r="B125" s="14" t="s">
        <v>172</v>
      </c>
      <c r="C125" s="14" t="s">
        <v>173</v>
      </c>
      <c r="D125" s="16" t="s">
        <v>131</v>
      </c>
      <c r="E125" s="16" t="s">
        <v>97</v>
      </c>
      <c r="F125" s="16">
        <v>98888</v>
      </c>
      <c r="G125" s="16">
        <v>98838</v>
      </c>
      <c r="H125" s="16">
        <f t="shared" si="8"/>
        <v>50</v>
      </c>
      <c r="I125" s="16">
        <f t="shared" si="9"/>
        <v>4.808125</v>
      </c>
      <c r="AA125" s="1">
        <v>0</v>
      </c>
      <c r="CG125" s="1">
        <v>0</v>
      </c>
    </row>
    <row r="126" spans="1:85" ht="8.25">
      <c r="A126" s="13">
        <v>3</v>
      </c>
      <c r="B126" s="14" t="s">
        <v>172</v>
      </c>
      <c r="C126" s="14" t="s">
        <v>141</v>
      </c>
      <c r="D126" s="16" t="s">
        <v>102</v>
      </c>
      <c r="E126" s="16" t="s">
        <v>100</v>
      </c>
      <c r="F126" s="16">
        <v>98943</v>
      </c>
      <c r="G126" s="16">
        <v>98888</v>
      </c>
      <c r="H126" s="16">
        <f t="shared" si="8"/>
        <v>55</v>
      </c>
      <c r="I126" s="16">
        <f t="shared" si="9"/>
        <v>5.2889375</v>
      </c>
      <c r="AA126" s="1">
        <v>0</v>
      </c>
      <c r="CG126" s="1">
        <v>0</v>
      </c>
    </row>
    <row r="127" spans="1:85" ht="8.25">
      <c r="A127" s="13">
        <v>4</v>
      </c>
      <c r="B127" s="14" t="s">
        <v>172</v>
      </c>
      <c r="C127" s="14" t="s">
        <v>143</v>
      </c>
      <c r="D127" s="16" t="s">
        <v>102</v>
      </c>
      <c r="E127" s="16" t="s">
        <v>100</v>
      </c>
      <c r="F127" s="16">
        <v>99013</v>
      </c>
      <c r="G127" s="16">
        <v>98943</v>
      </c>
      <c r="H127" s="16">
        <f t="shared" si="8"/>
        <v>70</v>
      </c>
      <c r="I127" s="16">
        <f t="shared" si="9"/>
        <v>6.731375</v>
      </c>
      <c r="AA127" s="1">
        <v>0</v>
      </c>
      <c r="AE127" s="1">
        <v>1</v>
      </c>
      <c r="CG127" s="1">
        <v>1</v>
      </c>
    </row>
    <row r="128" spans="1:85" ht="8.25">
      <c r="A128" s="13">
        <v>5</v>
      </c>
      <c r="B128" s="14" t="s">
        <v>172</v>
      </c>
      <c r="C128" s="14" t="s">
        <v>174</v>
      </c>
      <c r="D128" s="16" t="s">
        <v>102</v>
      </c>
      <c r="E128" s="16" t="s">
        <v>100</v>
      </c>
      <c r="F128" s="16">
        <v>99052</v>
      </c>
      <c r="G128" s="16">
        <v>99014</v>
      </c>
      <c r="H128" s="16">
        <f t="shared" si="8"/>
        <v>38</v>
      </c>
      <c r="I128" s="16">
        <f t="shared" si="9"/>
        <v>3.6541750000000004</v>
      </c>
      <c r="AA128" s="1">
        <v>0</v>
      </c>
      <c r="CG128" s="1">
        <v>0</v>
      </c>
    </row>
    <row r="129" spans="1:85" ht="8.25">
      <c r="A129" s="13">
        <v>6</v>
      </c>
      <c r="B129" s="14" t="s">
        <v>175</v>
      </c>
      <c r="C129" s="14" t="s">
        <v>176</v>
      </c>
      <c r="D129" s="16" t="s">
        <v>144</v>
      </c>
      <c r="E129" s="16" t="s">
        <v>177</v>
      </c>
      <c r="F129" s="16">
        <v>99093</v>
      </c>
      <c r="G129" s="16">
        <v>99050</v>
      </c>
      <c r="H129" s="16">
        <f t="shared" si="8"/>
        <v>43</v>
      </c>
      <c r="I129" s="16">
        <f t="shared" si="9"/>
        <v>4.1349875</v>
      </c>
      <c r="AA129" s="1">
        <v>0</v>
      </c>
      <c r="AE129" s="1">
        <v>1</v>
      </c>
      <c r="AH129" s="1">
        <v>1</v>
      </c>
      <c r="CG129" s="1">
        <v>2</v>
      </c>
    </row>
    <row r="130" spans="1:85" ht="8.25">
      <c r="A130" s="13">
        <v>7</v>
      </c>
      <c r="B130" s="14" t="s">
        <v>175</v>
      </c>
      <c r="C130" s="14" t="s">
        <v>92</v>
      </c>
      <c r="D130" s="16" t="s">
        <v>102</v>
      </c>
      <c r="E130" s="16" t="s">
        <v>178</v>
      </c>
      <c r="F130" s="16">
        <v>99162</v>
      </c>
      <c r="G130" s="16">
        <v>99093</v>
      </c>
      <c r="H130" s="16">
        <f t="shared" si="8"/>
        <v>69</v>
      </c>
      <c r="I130" s="16">
        <f t="shared" si="9"/>
        <v>6.635212500000001</v>
      </c>
      <c r="AA130" s="1">
        <v>0</v>
      </c>
      <c r="CG130" s="1">
        <v>0</v>
      </c>
    </row>
    <row r="131" spans="1:85" ht="8.25">
      <c r="A131" s="13">
        <v>1</v>
      </c>
      <c r="B131" s="14" t="s">
        <v>179</v>
      </c>
      <c r="C131" s="15">
        <v>0.4166666666666667</v>
      </c>
      <c r="D131" s="16">
        <v>20</v>
      </c>
      <c r="E131" s="16">
        <v>12</v>
      </c>
      <c r="F131" s="16">
        <v>99364</v>
      </c>
      <c r="G131" s="16">
        <v>99293</v>
      </c>
      <c r="H131" s="16">
        <f t="shared" si="8"/>
        <v>71</v>
      </c>
      <c r="I131" s="16">
        <f t="shared" si="9"/>
        <v>6.8275375</v>
      </c>
      <c r="N131" s="1">
        <v>39</v>
      </c>
      <c r="O131" s="1">
        <v>3</v>
      </c>
      <c r="Z131" s="1">
        <v>4</v>
      </c>
      <c r="AA131" s="1">
        <v>46</v>
      </c>
      <c r="AE131" s="1">
        <v>1</v>
      </c>
      <c r="BM131" s="1">
        <v>1</v>
      </c>
      <c r="CG131" s="1">
        <v>2</v>
      </c>
    </row>
    <row r="132" spans="1:85" ht="8.25">
      <c r="A132" s="13">
        <v>2</v>
      </c>
      <c r="B132" s="14" t="s">
        <v>180</v>
      </c>
      <c r="C132" s="15">
        <v>0.41875</v>
      </c>
      <c r="D132" s="16">
        <v>20</v>
      </c>
      <c r="E132" s="16">
        <v>13</v>
      </c>
      <c r="F132" s="16">
        <v>99569</v>
      </c>
      <c r="G132" s="16">
        <v>99456</v>
      </c>
      <c r="H132" s="16">
        <f t="shared" si="8"/>
        <v>113</v>
      </c>
      <c r="I132" s="16">
        <f t="shared" si="9"/>
        <v>10.8663625</v>
      </c>
      <c r="AA132" s="1">
        <v>0</v>
      </c>
      <c r="CG132" s="1">
        <v>0</v>
      </c>
    </row>
    <row r="133" spans="1:85" ht="8.25">
      <c r="A133" s="13">
        <v>3</v>
      </c>
      <c r="B133" s="14" t="s">
        <v>181</v>
      </c>
      <c r="C133" s="15">
        <v>0.3888888888888889</v>
      </c>
      <c r="D133" s="16">
        <v>8</v>
      </c>
      <c r="E133" s="16">
        <v>10</v>
      </c>
      <c r="F133" s="16">
        <v>99293</v>
      </c>
      <c r="G133" s="16">
        <v>99291</v>
      </c>
      <c r="H133" s="16">
        <f t="shared" si="8"/>
        <v>2</v>
      </c>
      <c r="I133" s="16">
        <f t="shared" si="9"/>
        <v>0.192325</v>
      </c>
      <c r="N133" s="1">
        <v>1</v>
      </c>
      <c r="AA133" s="1">
        <v>1</v>
      </c>
      <c r="AH133" s="1">
        <v>1</v>
      </c>
      <c r="CG133" s="1">
        <v>1</v>
      </c>
    </row>
    <row r="134" spans="1:85" ht="8.25">
      <c r="A134" s="13">
        <v>4</v>
      </c>
      <c r="B134" s="14" t="s">
        <v>180</v>
      </c>
      <c r="C134" s="15">
        <v>0.3659722222222222</v>
      </c>
      <c r="D134" s="16">
        <v>0</v>
      </c>
      <c r="E134" s="16">
        <v>13</v>
      </c>
      <c r="F134" s="16">
        <v>99424</v>
      </c>
      <c r="G134" s="16">
        <v>99367</v>
      </c>
      <c r="H134" s="16">
        <f t="shared" si="8"/>
        <v>57</v>
      </c>
      <c r="I134" s="16">
        <f t="shared" si="9"/>
        <v>5.481262500000001</v>
      </c>
      <c r="AA134" s="1">
        <v>0</v>
      </c>
      <c r="CG134" s="1">
        <v>0</v>
      </c>
    </row>
    <row r="135" spans="1:85" ht="8.25">
      <c r="A135" s="13">
        <v>5</v>
      </c>
      <c r="B135" s="14" t="s">
        <v>180</v>
      </c>
      <c r="C135" s="15">
        <v>0.39375</v>
      </c>
      <c r="D135" s="16">
        <v>0</v>
      </c>
      <c r="E135" s="16">
        <v>13</v>
      </c>
      <c r="F135" s="16">
        <v>99456</v>
      </c>
      <c r="G135" s="16">
        <v>99426</v>
      </c>
      <c r="H135" s="16">
        <f t="shared" si="8"/>
        <v>30</v>
      </c>
      <c r="I135" s="16">
        <f t="shared" si="9"/>
        <v>2.884875</v>
      </c>
      <c r="AA135" s="1">
        <v>0</v>
      </c>
      <c r="CG135" s="1">
        <v>0</v>
      </c>
    </row>
    <row r="136" spans="1:85" ht="8.25">
      <c r="A136" s="13">
        <v>6</v>
      </c>
      <c r="B136" s="14" t="s">
        <v>182</v>
      </c>
      <c r="C136" s="15">
        <v>0.5</v>
      </c>
      <c r="D136" s="16">
        <v>10</v>
      </c>
      <c r="E136" s="16">
        <v>12</v>
      </c>
      <c r="F136" s="16">
        <v>99247</v>
      </c>
      <c r="G136" s="16">
        <v>99154</v>
      </c>
      <c r="H136" s="16">
        <f t="shared" si="8"/>
        <v>93</v>
      </c>
      <c r="I136" s="16">
        <f t="shared" si="9"/>
        <v>8.9431125</v>
      </c>
      <c r="AA136" s="1">
        <v>0</v>
      </c>
      <c r="CG136" s="1">
        <v>1</v>
      </c>
    </row>
    <row r="137" spans="1:85" ht="8.25">
      <c r="A137" s="13">
        <v>7</v>
      </c>
      <c r="B137" s="14" t="s">
        <v>182</v>
      </c>
      <c r="C137" s="15">
        <v>0.625</v>
      </c>
      <c r="D137" s="16">
        <v>24</v>
      </c>
      <c r="E137" s="16">
        <v>14</v>
      </c>
      <c r="F137" s="16">
        <v>99292</v>
      </c>
      <c r="G137" s="16">
        <v>99247</v>
      </c>
      <c r="H137" s="16">
        <f t="shared" si="8"/>
        <v>45</v>
      </c>
      <c r="I137" s="16">
        <f t="shared" si="9"/>
        <v>4.327312500000001</v>
      </c>
      <c r="N137" s="1">
        <v>401</v>
      </c>
      <c r="O137" s="1">
        <v>103</v>
      </c>
      <c r="S137" s="1">
        <v>3</v>
      </c>
      <c r="AA137" s="1">
        <v>507</v>
      </c>
      <c r="AH137" s="1">
        <v>62</v>
      </c>
      <c r="AN137" s="1">
        <v>31</v>
      </c>
      <c r="CG137" s="1">
        <v>93</v>
      </c>
    </row>
    <row r="138" spans="1:85" ht="8.25">
      <c r="A138" s="13">
        <v>1</v>
      </c>
      <c r="B138" s="14" t="s">
        <v>183</v>
      </c>
      <c r="C138" s="15">
        <v>0.3819444444444444</v>
      </c>
      <c r="D138" s="16">
        <v>23</v>
      </c>
      <c r="E138" s="16">
        <v>14</v>
      </c>
      <c r="F138" s="16">
        <v>99356</v>
      </c>
      <c r="G138" s="16">
        <v>99350</v>
      </c>
      <c r="H138" s="16">
        <f t="shared" si="8"/>
        <v>6</v>
      </c>
      <c r="I138" s="16">
        <f t="shared" si="9"/>
        <v>0.576975</v>
      </c>
      <c r="AA138" s="1">
        <v>0</v>
      </c>
      <c r="AH138" s="1">
        <v>2</v>
      </c>
      <c r="CG138" s="1">
        <v>2</v>
      </c>
    </row>
    <row r="139" spans="1:85" ht="8.25">
      <c r="A139" s="13">
        <v>2</v>
      </c>
      <c r="B139" s="14" t="s">
        <v>183</v>
      </c>
      <c r="C139" s="15">
        <v>0.4041666666666667</v>
      </c>
      <c r="D139" s="16">
        <v>21</v>
      </c>
      <c r="E139" s="16">
        <v>14</v>
      </c>
      <c r="F139" s="16">
        <v>99372</v>
      </c>
      <c r="G139" s="16">
        <v>99356</v>
      </c>
      <c r="H139" s="16">
        <f t="shared" si="8"/>
        <v>16</v>
      </c>
      <c r="I139" s="16">
        <f t="shared" si="9"/>
        <v>1.5386</v>
      </c>
      <c r="AA139" s="1">
        <v>0</v>
      </c>
      <c r="AE139" s="1">
        <v>1</v>
      </c>
      <c r="CG139" s="1">
        <v>1</v>
      </c>
    </row>
    <row r="140" spans="1:85" ht="8.25">
      <c r="A140" s="13">
        <v>3</v>
      </c>
      <c r="B140" s="14" t="s">
        <v>183</v>
      </c>
      <c r="C140" s="15">
        <v>0.4236111111111111</v>
      </c>
      <c r="D140" s="16">
        <v>1.6</v>
      </c>
      <c r="E140" s="16">
        <v>14</v>
      </c>
      <c r="F140" s="16">
        <v>99372</v>
      </c>
      <c r="G140" s="16">
        <v>99372</v>
      </c>
      <c r="H140" s="16">
        <f t="shared" si="8"/>
        <v>0</v>
      </c>
      <c r="I140" s="16">
        <f t="shared" si="9"/>
        <v>0</v>
      </c>
      <c r="AA140" s="1">
        <v>0</v>
      </c>
      <c r="CG140" s="1">
        <v>0</v>
      </c>
    </row>
    <row r="141" spans="1:85" ht="8.25">
      <c r="A141" s="13">
        <v>4</v>
      </c>
      <c r="B141" s="14" t="s">
        <v>184</v>
      </c>
      <c r="C141" s="15">
        <v>0.6805555555555556</v>
      </c>
      <c r="D141" s="16">
        <v>0.69</v>
      </c>
      <c r="E141" s="16">
        <v>21</v>
      </c>
      <c r="F141" s="16">
        <v>99646</v>
      </c>
      <c r="G141" s="16">
        <v>99604</v>
      </c>
      <c r="H141" s="16">
        <f t="shared" si="8"/>
        <v>42</v>
      </c>
      <c r="I141" s="16">
        <f t="shared" si="9"/>
        <v>4.038825</v>
      </c>
      <c r="AA141" s="1">
        <v>0</v>
      </c>
      <c r="AH141" s="1">
        <v>5</v>
      </c>
      <c r="AN141" s="1">
        <v>1</v>
      </c>
      <c r="CG141" s="1">
        <v>6</v>
      </c>
    </row>
    <row r="142" spans="1:85" ht="8.25">
      <c r="A142" s="13">
        <v>5</v>
      </c>
      <c r="B142" s="14" t="s">
        <v>184</v>
      </c>
      <c r="C142" s="15">
        <v>0.6458333333333334</v>
      </c>
      <c r="D142" s="16">
        <v>0.24</v>
      </c>
      <c r="E142" s="16">
        <v>18</v>
      </c>
      <c r="F142" s="16">
        <v>99604</v>
      </c>
      <c r="G142" s="16">
        <v>99589</v>
      </c>
      <c r="H142" s="16">
        <f t="shared" si="8"/>
        <v>15</v>
      </c>
      <c r="I142" s="16">
        <f t="shared" si="9"/>
        <v>1.4424375</v>
      </c>
      <c r="AA142" s="1">
        <v>0</v>
      </c>
      <c r="AE142" s="1">
        <v>1</v>
      </c>
      <c r="CG142" s="1">
        <v>1</v>
      </c>
    </row>
    <row r="143" spans="1:85" ht="8.25">
      <c r="A143" s="13">
        <v>6</v>
      </c>
      <c r="B143" s="14" t="s">
        <v>185</v>
      </c>
      <c r="C143" s="15">
        <v>0.5</v>
      </c>
      <c r="D143" s="16">
        <v>0.11</v>
      </c>
      <c r="E143" s="16">
        <v>16</v>
      </c>
      <c r="F143" s="16">
        <v>99525</v>
      </c>
      <c r="G143" s="16">
        <v>99519</v>
      </c>
      <c r="H143" s="16">
        <f t="shared" si="8"/>
        <v>6</v>
      </c>
      <c r="I143" s="16">
        <f t="shared" si="9"/>
        <v>0.576975</v>
      </c>
      <c r="AA143" s="1">
        <v>0</v>
      </c>
      <c r="AE143" s="1">
        <v>5</v>
      </c>
      <c r="CG143" s="1">
        <v>5</v>
      </c>
    </row>
    <row r="144" spans="1:85" ht="8.25">
      <c r="A144" s="13">
        <v>7</v>
      </c>
      <c r="B144" s="14" t="s">
        <v>185</v>
      </c>
      <c r="C144" s="15">
        <v>0.4722222222222222</v>
      </c>
      <c r="D144" s="16">
        <v>0.04</v>
      </c>
      <c r="E144" s="16">
        <v>16</v>
      </c>
      <c r="F144" s="16">
        <v>99519</v>
      </c>
      <c r="G144" s="16">
        <v>99444</v>
      </c>
      <c r="H144" s="16">
        <f t="shared" si="8"/>
        <v>75</v>
      </c>
      <c r="I144" s="16">
        <f t="shared" si="9"/>
        <v>7.212187500000001</v>
      </c>
      <c r="AA144" s="1">
        <v>0</v>
      </c>
      <c r="CG144" s="1">
        <v>0</v>
      </c>
    </row>
    <row r="145" spans="1:85" ht="8.25">
      <c r="A145" s="13">
        <v>1</v>
      </c>
      <c r="B145" s="14" t="s">
        <v>186</v>
      </c>
      <c r="C145" s="15">
        <v>0.3888888888888889</v>
      </c>
      <c r="D145" s="16">
        <v>10.3</v>
      </c>
      <c r="E145" s="16">
        <v>13</v>
      </c>
      <c r="F145" s="16">
        <v>99819</v>
      </c>
      <c r="G145" s="16">
        <v>99687</v>
      </c>
      <c r="H145" s="16">
        <f t="shared" si="8"/>
        <v>132</v>
      </c>
      <c r="I145" s="16">
        <f t="shared" si="9"/>
        <v>12.693449999999999</v>
      </c>
      <c r="AA145" s="1">
        <v>0</v>
      </c>
      <c r="AH145" s="1">
        <v>2</v>
      </c>
      <c r="AZ145" s="1">
        <v>1</v>
      </c>
      <c r="CG145" s="1">
        <v>3</v>
      </c>
    </row>
    <row r="146" spans="1:85" ht="8.25">
      <c r="A146" s="13">
        <v>2</v>
      </c>
      <c r="B146" s="14" t="s">
        <v>186</v>
      </c>
      <c r="C146" s="15">
        <v>0.4027777777777778</v>
      </c>
      <c r="D146" s="16">
        <v>10.4</v>
      </c>
      <c r="E146" s="16">
        <v>14</v>
      </c>
      <c r="F146" s="16">
        <v>99958</v>
      </c>
      <c r="G146" s="16">
        <v>99819</v>
      </c>
      <c r="H146" s="16">
        <f t="shared" si="8"/>
        <v>139</v>
      </c>
      <c r="I146" s="16">
        <f t="shared" si="9"/>
        <v>13.3665875</v>
      </c>
      <c r="N146" s="1">
        <v>1</v>
      </c>
      <c r="O146" s="1">
        <v>2</v>
      </c>
      <c r="AA146" s="1">
        <v>3</v>
      </c>
      <c r="CG146" s="1">
        <v>0</v>
      </c>
    </row>
    <row r="147" spans="1:85" ht="8.25">
      <c r="A147" s="13">
        <v>3</v>
      </c>
      <c r="B147" s="14" t="s">
        <v>186</v>
      </c>
      <c r="C147" s="15">
        <v>0.4131944444444444</v>
      </c>
      <c r="D147" s="16">
        <v>3.1</v>
      </c>
      <c r="E147" s="16">
        <v>14</v>
      </c>
      <c r="F147" s="16">
        <v>99985</v>
      </c>
      <c r="G147" s="16">
        <v>99960</v>
      </c>
      <c r="H147" s="16">
        <f t="shared" si="8"/>
        <v>25</v>
      </c>
      <c r="I147" s="16">
        <f t="shared" si="9"/>
        <v>2.4040625</v>
      </c>
      <c r="AA147" s="1">
        <v>0</v>
      </c>
      <c r="AE147" s="1">
        <v>1</v>
      </c>
      <c r="AH147" s="1">
        <v>4</v>
      </c>
      <c r="BC147" s="1">
        <v>3</v>
      </c>
      <c r="CG147" s="1">
        <v>8</v>
      </c>
    </row>
    <row r="148" spans="1:85" ht="8.25">
      <c r="A148" s="13">
        <v>4</v>
      </c>
      <c r="B148" s="14" t="s">
        <v>187</v>
      </c>
      <c r="C148" s="15">
        <v>0.4583333333333333</v>
      </c>
      <c r="D148" s="16">
        <v>2.6</v>
      </c>
      <c r="E148" s="16">
        <v>19</v>
      </c>
      <c r="F148" s="16">
        <v>262</v>
      </c>
      <c r="G148" s="16">
        <v>187</v>
      </c>
      <c r="H148" s="16">
        <f t="shared" si="8"/>
        <v>75</v>
      </c>
      <c r="I148" s="16">
        <f t="shared" si="9"/>
        <v>7.212187500000001</v>
      </c>
      <c r="AA148" s="1">
        <v>0</v>
      </c>
      <c r="AE148" s="1">
        <v>6</v>
      </c>
      <c r="CG148" s="1">
        <v>6</v>
      </c>
    </row>
    <row r="149" spans="1:85" ht="8.25">
      <c r="A149" s="13">
        <v>5</v>
      </c>
      <c r="B149" s="14" t="s">
        <v>187</v>
      </c>
      <c r="C149" s="14" t="s">
        <v>188</v>
      </c>
      <c r="D149" s="16">
        <v>0.1</v>
      </c>
      <c r="E149" s="16">
        <v>17</v>
      </c>
      <c r="F149" s="16">
        <v>186</v>
      </c>
      <c r="G149" s="16">
        <v>98</v>
      </c>
      <c r="H149" s="16">
        <f t="shared" si="8"/>
        <v>88</v>
      </c>
      <c r="I149" s="16">
        <f t="shared" si="9"/>
        <v>8.462299999999999</v>
      </c>
      <c r="AA149" s="1">
        <v>0</v>
      </c>
      <c r="AE149" s="1">
        <v>4</v>
      </c>
      <c r="CG149" s="1">
        <v>4</v>
      </c>
    </row>
    <row r="150" spans="1:85" ht="8.25">
      <c r="A150" s="13">
        <v>6</v>
      </c>
      <c r="B150" s="14" t="s">
        <v>189</v>
      </c>
      <c r="C150" s="15">
        <v>0.7152777777777778</v>
      </c>
      <c r="D150" s="16">
        <v>1.3</v>
      </c>
      <c r="E150" s="16">
        <v>14.5</v>
      </c>
      <c r="F150" s="16">
        <v>98966</v>
      </c>
      <c r="G150" s="16">
        <v>99678</v>
      </c>
      <c r="H150" s="16">
        <f t="shared" si="8"/>
        <v>-712</v>
      </c>
      <c r="I150" s="16">
        <f t="shared" si="9"/>
        <v>-68.46770000000001</v>
      </c>
      <c r="AA150" s="1">
        <v>0</v>
      </c>
      <c r="AE150" s="1">
        <v>2</v>
      </c>
      <c r="CG150" s="1">
        <v>2</v>
      </c>
    </row>
    <row r="151" spans="1:85" ht="8.25">
      <c r="A151" s="13">
        <v>7</v>
      </c>
      <c r="B151" s="14" t="s">
        <v>189</v>
      </c>
      <c r="C151" s="15">
        <v>0.6909722222222222</v>
      </c>
      <c r="D151" s="16">
        <v>0.4</v>
      </c>
      <c r="E151" s="16">
        <v>15.5</v>
      </c>
      <c r="F151" s="16">
        <v>99966</v>
      </c>
      <c r="G151" s="16">
        <v>99645</v>
      </c>
      <c r="H151" s="16">
        <f t="shared" si="8"/>
        <v>321</v>
      </c>
      <c r="I151" s="16">
        <f t="shared" si="9"/>
        <v>30.8681625</v>
      </c>
      <c r="AA151" s="1">
        <v>0</v>
      </c>
      <c r="BC151" s="1">
        <v>1</v>
      </c>
      <c r="CG151" s="1">
        <v>1</v>
      </c>
    </row>
    <row r="152" spans="1:85" ht="8.25">
      <c r="A152" s="13">
        <v>1</v>
      </c>
      <c r="B152" s="14" t="s">
        <v>190</v>
      </c>
      <c r="C152" s="14" t="s">
        <v>112</v>
      </c>
      <c r="D152" s="16" t="s">
        <v>191</v>
      </c>
      <c r="E152" s="16" t="s">
        <v>97</v>
      </c>
      <c r="F152" s="16">
        <v>540</v>
      </c>
      <c r="G152" s="16">
        <v>334</v>
      </c>
      <c r="H152" s="16">
        <f t="shared" si="8"/>
        <v>206</v>
      </c>
      <c r="I152" s="16">
        <f t="shared" si="9"/>
        <v>19.809475</v>
      </c>
      <c r="N152" s="1">
        <v>65</v>
      </c>
      <c r="O152" s="1">
        <v>14</v>
      </c>
      <c r="S152" s="1">
        <v>241</v>
      </c>
      <c r="Y152" s="1">
        <v>6</v>
      </c>
      <c r="AA152" s="1">
        <v>326</v>
      </c>
      <c r="AE152" s="1">
        <v>8</v>
      </c>
      <c r="AZ152" s="1">
        <v>1</v>
      </c>
      <c r="BI152" s="1">
        <v>1</v>
      </c>
      <c r="BM152" s="1">
        <v>1</v>
      </c>
      <c r="CA152" s="1">
        <v>9</v>
      </c>
      <c r="CG152" s="1">
        <v>20</v>
      </c>
    </row>
    <row r="153" spans="1:85" ht="8.25">
      <c r="A153" s="13">
        <v>2</v>
      </c>
      <c r="B153" s="14" t="s">
        <v>190</v>
      </c>
      <c r="C153" s="21">
        <v>-9999</v>
      </c>
      <c r="D153" s="22">
        <v>-9999</v>
      </c>
      <c r="E153" s="22">
        <v>-9999</v>
      </c>
      <c r="F153" s="17">
        <v>-9999</v>
      </c>
      <c r="G153" s="17">
        <v>-9999</v>
      </c>
      <c r="H153" s="16"/>
      <c r="I153" s="16"/>
      <c r="N153" s="1">
        <v>310</v>
      </c>
      <c r="O153" s="1">
        <v>35</v>
      </c>
      <c r="S153" s="1">
        <v>704</v>
      </c>
      <c r="Y153" s="1">
        <v>21</v>
      </c>
      <c r="Z153" s="1">
        <v>7</v>
      </c>
      <c r="AA153" s="1">
        <v>1077</v>
      </c>
      <c r="AH153" s="1">
        <v>9</v>
      </c>
      <c r="BI153" s="1">
        <v>1</v>
      </c>
      <c r="BX153" s="1">
        <v>1</v>
      </c>
      <c r="CA153" s="1">
        <v>63</v>
      </c>
      <c r="CD153" s="1">
        <v>13</v>
      </c>
      <c r="CG153" s="1">
        <v>87</v>
      </c>
    </row>
    <row r="154" spans="1:85" ht="8.25">
      <c r="A154" s="13">
        <v>3</v>
      </c>
      <c r="B154" s="14" t="s">
        <v>190</v>
      </c>
      <c r="C154" s="14" t="s">
        <v>141</v>
      </c>
      <c r="D154" s="16" t="s">
        <v>102</v>
      </c>
      <c r="E154" s="16" t="s">
        <v>99</v>
      </c>
      <c r="F154" s="17">
        <v>-9999</v>
      </c>
      <c r="G154" s="17">
        <v>-9999</v>
      </c>
      <c r="H154" s="16"/>
      <c r="I154" s="16"/>
      <c r="AA154" s="1">
        <v>0</v>
      </c>
      <c r="AE154" s="1">
        <v>9</v>
      </c>
      <c r="CG154" s="1">
        <v>9</v>
      </c>
    </row>
    <row r="155" spans="1:85" ht="8.25">
      <c r="A155" s="13">
        <v>4</v>
      </c>
      <c r="B155" s="14" t="s">
        <v>190</v>
      </c>
      <c r="C155" s="14" t="s">
        <v>160</v>
      </c>
      <c r="D155" s="16" t="s">
        <v>192</v>
      </c>
      <c r="E155" s="16" t="s">
        <v>100</v>
      </c>
      <c r="F155" s="17">
        <v>-9999</v>
      </c>
      <c r="G155" s="17">
        <v>-9999</v>
      </c>
      <c r="H155" s="16"/>
      <c r="I155" s="16"/>
      <c r="AA155" s="1">
        <v>0</v>
      </c>
      <c r="CG155" s="1">
        <v>0</v>
      </c>
    </row>
    <row r="156" spans="1:85" ht="8.25">
      <c r="A156" s="13">
        <v>5</v>
      </c>
      <c r="B156" s="14" t="s">
        <v>190</v>
      </c>
      <c r="C156" s="14" t="s">
        <v>193</v>
      </c>
      <c r="D156" s="16" t="s">
        <v>194</v>
      </c>
      <c r="E156" s="16" t="s">
        <v>100</v>
      </c>
      <c r="F156" s="17">
        <v>-9999</v>
      </c>
      <c r="G156" s="17">
        <v>-9999</v>
      </c>
      <c r="H156" s="16"/>
      <c r="I156" s="16"/>
      <c r="AA156" s="1">
        <v>0</v>
      </c>
      <c r="AE156" s="1">
        <v>4</v>
      </c>
      <c r="CG156" s="1">
        <v>4</v>
      </c>
    </row>
    <row r="157" spans="1:85" ht="8.25">
      <c r="A157" s="13">
        <v>1</v>
      </c>
      <c r="B157" s="14" t="s">
        <v>195</v>
      </c>
      <c r="C157" s="14" t="s">
        <v>112</v>
      </c>
      <c r="D157" s="16" t="s">
        <v>196</v>
      </c>
      <c r="E157" s="16" t="s">
        <v>100</v>
      </c>
      <c r="F157" s="16">
        <v>44313</v>
      </c>
      <c r="G157" s="16">
        <v>44222</v>
      </c>
      <c r="H157" s="16">
        <f aca="true" t="shared" si="10" ref="H157:H165">F157-G157</f>
        <v>91</v>
      </c>
      <c r="I157" s="16">
        <f aca="true" t="shared" si="11" ref="I157:I165">H157*0.49*3.14*(0.25^2)</f>
        <v>8.7507875</v>
      </c>
      <c r="Y157" s="1">
        <v>9</v>
      </c>
      <c r="AA157" s="1">
        <v>9</v>
      </c>
      <c r="CG157" s="1">
        <v>0</v>
      </c>
    </row>
    <row r="158" spans="1:85" ht="8.25">
      <c r="A158" s="13">
        <v>2</v>
      </c>
      <c r="B158" s="14" t="s">
        <v>195</v>
      </c>
      <c r="C158" s="14" t="s">
        <v>188</v>
      </c>
      <c r="D158" s="16" t="s">
        <v>197</v>
      </c>
      <c r="E158" s="16" t="s">
        <v>103</v>
      </c>
      <c r="F158" s="16">
        <v>44381</v>
      </c>
      <c r="G158" s="16">
        <v>44313</v>
      </c>
      <c r="H158" s="16">
        <f t="shared" si="10"/>
        <v>68</v>
      </c>
      <c r="I158" s="16">
        <f t="shared" si="11"/>
        <v>6.5390500000000005</v>
      </c>
      <c r="N158" s="1">
        <v>1</v>
      </c>
      <c r="S158" s="1">
        <v>2</v>
      </c>
      <c r="AA158" s="1">
        <v>3</v>
      </c>
      <c r="AH158" s="1">
        <v>4</v>
      </c>
      <c r="BE158" s="1">
        <v>2</v>
      </c>
      <c r="BH158" s="1">
        <v>46</v>
      </c>
      <c r="BI158" s="1">
        <v>21</v>
      </c>
      <c r="BV158" s="1">
        <v>8</v>
      </c>
      <c r="BX158" s="1">
        <v>7</v>
      </c>
      <c r="CA158" s="1">
        <v>63</v>
      </c>
      <c r="CG158" s="1">
        <v>151</v>
      </c>
    </row>
    <row r="159" spans="1:85" ht="8.25">
      <c r="A159" s="13">
        <v>3</v>
      </c>
      <c r="B159" s="14" t="s">
        <v>195</v>
      </c>
      <c r="C159" s="14" t="s">
        <v>159</v>
      </c>
      <c r="D159" s="16" t="s">
        <v>118</v>
      </c>
      <c r="E159" s="16" t="s">
        <v>113</v>
      </c>
      <c r="F159" s="16">
        <v>44388</v>
      </c>
      <c r="G159" s="16">
        <v>44381</v>
      </c>
      <c r="H159" s="16">
        <f t="shared" si="10"/>
        <v>7</v>
      </c>
      <c r="I159" s="16">
        <f t="shared" si="11"/>
        <v>0.6731374999999999</v>
      </c>
      <c r="AA159" s="1">
        <v>0</v>
      </c>
      <c r="BE159" s="1">
        <v>8</v>
      </c>
      <c r="CA159" s="1">
        <v>21</v>
      </c>
      <c r="CF159" s="1">
        <v>4</v>
      </c>
      <c r="CG159" s="1">
        <v>33</v>
      </c>
    </row>
    <row r="160" spans="1:85" ht="8.25">
      <c r="A160" s="13">
        <v>4</v>
      </c>
      <c r="B160" s="14" t="s">
        <v>198</v>
      </c>
      <c r="C160" s="14" t="s">
        <v>176</v>
      </c>
      <c r="D160" s="16" t="s">
        <v>199</v>
      </c>
      <c r="E160" s="16" t="s">
        <v>131</v>
      </c>
      <c r="F160" s="16">
        <v>44222</v>
      </c>
      <c r="G160" s="16">
        <v>44162</v>
      </c>
      <c r="H160" s="16">
        <f t="shared" si="10"/>
        <v>60</v>
      </c>
      <c r="I160" s="16">
        <f t="shared" si="11"/>
        <v>5.76975</v>
      </c>
      <c r="AA160" s="1">
        <v>0</v>
      </c>
      <c r="AE160" s="1">
        <v>5</v>
      </c>
      <c r="AH160" s="1">
        <v>2</v>
      </c>
      <c r="CG160" s="1">
        <v>7</v>
      </c>
    </row>
    <row r="161" spans="1:85" ht="8.25">
      <c r="A161" s="13">
        <v>5</v>
      </c>
      <c r="B161" s="14" t="s">
        <v>198</v>
      </c>
      <c r="C161" s="14" t="s">
        <v>200</v>
      </c>
      <c r="D161" s="16" t="s">
        <v>201</v>
      </c>
      <c r="E161" s="16" t="s">
        <v>202</v>
      </c>
      <c r="F161" s="16">
        <v>44162</v>
      </c>
      <c r="G161" s="16">
        <v>44143</v>
      </c>
      <c r="H161" s="16">
        <f t="shared" si="10"/>
        <v>19</v>
      </c>
      <c r="I161" s="16">
        <f t="shared" si="11"/>
        <v>1.8270875000000002</v>
      </c>
      <c r="AA161" s="1">
        <v>0</v>
      </c>
      <c r="AE161" s="1">
        <v>1</v>
      </c>
      <c r="BE161" s="1">
        <v>2</v>
      </c>
      <c r="CG161" s="1">
        <v>3</v>
      </c>
    </row>
    <row r="162" spans="1:85" ht="8.25">
      <c r="A162" s="13">
        <v>6</v>
      </c>
      <c r="B162" s="14" t="s">
        <v>203</v>
      </c>
      <c r="C162" s="14" t="s">
        <v>167</v>
      </c>
      <c r="D162" s="16" t="s">
        <v>118</v>
      </c>
      <c r="E162" s="16" t="s">
        <v>105</v>
      </c>
      <c r="F162" s="16">
        <v>47536</v>
      </c>
      <c r="G162" s="16">
        <v>47405</v>
      </c>
      <c r="H162" s="16">
        <f t="shared" si="10"/>
        <v>131</v>
      </c>
      <c r="I162" s="16">
        <f t="shared" si="11"/>
        <v>12.5972875</v>
      </c>
      <c r="AA162" s="1">
        <v>0</v>
      </c>
      <c r="AE162" s="1">
        <v>2</v>
      </c>
      <c r="CG162" s="1">
        <v>2</v>
      </c>
    </row>
    <row r="163" spans="1:85" ht="8.25">
      <c r="A163" s="13">
        <v>7</v>
      </c>
      <c r="B163" s="14" t="s">
        <v>203</v>
      </c>
      <c r="C163" s="14" t="s">
        <v>146</v>
      </c>
      <c r="D163" s="16" t="s">
        <v>194</v>
      </c>
      <c r="E163" s="16" t="s">
        <v>105</v>
      </c>
      <c r="F163" s="16">
        <v>47636</v>
      </c>
      <c r="G163" s="16">
        <v>47536</v>
      </c>
      <c r="H163" s="16">
        <f t="shared" si="10"/>
        <v>100</v>
      </c>
      <c r="I163" s="16">
        <f t="shared" si="11"/>
        <v>9.61625</v>
      </c>
      <c r="AA163" s="1">
        <v>0</v>
      </c>
      <c r="AW163" s="1">
        <v>1</v>
      </c>
      <c r="CG163" s="1">
        <v>1</v>
      </c>
    </row>
    <row r="164" spans="1:85" ht="8.25">
      <c r="A164" s="13">
        <v>1</v>
      </c>
      <c r="B164" s="14" t="s">
        <v>204</v>
      </c>
      <c r="C164" s="14" t="s">
        <v>205</v>
      </c>
      <c r="D164" s="16" t="s">
        <v>103</v>
      </c>
      <c r="E164" s="16" t="s">
        <v>103</v>
      </c>
      <c r="F164" s="16">
        <v>47864</v>
      </c>
      <c r="G164" s="16">
        <v>47640</v>
      </c>
      <c r="H164" s="16">
        <f t="shared" si="10"/>
        <v>224</v>
      </c>
      <c r="I164" s="16">
        <f t="shared" si="11"/>
        <v>21.540399999999998</v>
      </c>
      <c r="N164" s="1">
        <v>48</v>
      </c>
      <c r="O164" s="1">
        <v>12</v>
      </c>
      <c r="S164" s="1">
        <v>199</v>
      </c>
      <c r="Z164" s="1">
        <v>3</v>
      </c>
      <c r="AA164" s="1">
        <v>262</v>
      </c>
      <c r="AH164" s="1">
        <v>1</v>
      </c>
      <c r="CA164" s="1">
        <v>1</v>
      </c>
      <c r="CG164" s="1">
        <v>2</v>
      </c>
    </row>
    <row r="165" spans="1:85" ht="8.25">
      <c r="A165" s="13">
        <v>2</v>
      </c>
      <c r="B165" s="14" t="s">
        <v>204</v>
      </c>
      <c r="C165" s="14" t="s">
        <v>188</v>
      </c>
      <c r="D165" s="16" t="s">
        <v>206</v>
      </c>
      <c r="E165" s="16" t="s">
        <v>103</v>
      </c>
      <c r="F165" s="16">
        <v>47972</v>
      </c>
      <c r="G165" s="16">
        <v>47664</v>
      </c>
      <c r="H165" s="16">
        <f t="shared" si="10"/>
        <v>308</v>
      </c>
      <c r="I165" s="16">
        <f t="shared" si="11"/>
        <v>29.61805</v>
      </c>
      <c r="N165" s="1">
        <v>12</v>
      </c>
      <c r="O165" s="1">
        <v>3</v>
      </c>
      <c r="S165" s="1">
        <v>6</v>
      </c>
      <c r="AA165" s="1">
        <v>21</v>
      </c>
      <c r="AE165" s="1">
        <v>1</v>
      </c>
      <c r="CG165" s="1">
        <v>1</v>
      </c>
    </row>
    <row r="166" spans="1:85" ht="8.25">
      <c r="A166" s="13">
        <v>3</v>
      </c>
      <c r="B166" s="14" t="s">
        <v>204</v>
      </c>
      <c r="C166" s="14" t="s">
        <v>143</v>
      </c>
      <c r="D166" s="16" t="s">
        <v>207</v>
      </c>
      <c r="E166" s="16" t="s">
        <v>103</v>
      </c>
      <c r="F166" s="17">
        <v>-9999</v>
      </c>
      <c r="G166" s="17">
        <v>-9999</v>
      </c>
      <c r="H166" s="16"/>
      <c r="I166" s="16"/>
      <c r="N166" s="1">
        <v>1</v>
      </c>
      <c r="O166" s="1">
        <v>1</v>
      </c>
      <c r="S166" s="1">
        <v>1</v>
      </c>
      <c r="AA166" s="1">
        <v>3</v>
      </c>
      <c r="BH166" s="1">
        <v>1</v>
      </c>
      <c r="CG166" s="1">
        <v>1</v>
      </c>
    </row>
    <row r="167" spans="1:85" ht="8.25">
      <c r="A167" s="13">
        <v>4</v>
      </c>
      <c r="B167" s="14" t="s">
        <v>204</v>
      </c>
      <c r="C167" s="14" t="s">
        <v>165</v>
      </c>
      <c r="D167" s="16" t="s">
        <v>208</v>
      </c>
      <c r="E167" s="16" t="s">
        <v>96</v>
      </c>
      <c r="F167" s="17">
        <v>-9999</v>
      </c>
      <c r="G167" s="17">
        <v>-9999</v>
      </c>
      <c r="H167" s="16"/>
      <c r="I167" s="16"/>
      <c r="AA167" s="1">
        <v>0</v>
      </c>
      <c r="CG167" s="1">
        <v>0</v>
      </c>
    </row>
    <row r="168" spans="1:85" ht="8.25">
      <c r="A168" s="13">
        <v>5</v>
      </c>
      <c r="B168" s="14" t="s">
        <v>204</v>
      </c>
      <c r="C168" s="14" t="s">
        <v>209</v>
      </c>
      <c r="D168" s="16" t="s">
        <v>210</v>
      </c>
      <c r="E168" s="16" t="s">
        <v>113</v>
      </c>
      <c r="F168" s="17">
        <v>-9999</v>
      </c>
      <c r="G168" s="17">
        <v>-9999</v>
      </c>
      <c r="H168" s="16"/>
      <c r="I168" s="16"/>
      <c r="AA168" s="1">
        <v>0</v>
      </c>
      <c r="CG168" s="1">
        <v>0</v>
      </c>
    </row>
    <row r="169" spans="1:85" ht="8.25">
      <c r="A169" s="13">
        <v>6</v>
      </c>
      <c r="B169" s="14" t="s">
        <v>211</v>
      </c>
      <c r="C169" s="14" t="s">
        <v>212</v>
      </c>
      <c r="D169" s="16" t="s">
        <v>213</v>
      </c>
      <c r="E169" s="16" t="s">
        <v>131</v>
      </c>
      <c r="F169" s="16">
        <v>7477</v>
      </c>
      <c r="G169" s="16">
        <v>7447</v>
      </c>
      <c r="H169" s="16">
        <f aca="true" t="shared" si="12" ref="H169:H180">F169-G169</f>
        <v>30</v>
      </c>
      <c r="I169" s="16">
        <f>H169*0.49*3.14*(0.25^2)</f>
        <v>2.884875</v>
      </c>
      <c r="AA169" s="1">
        <v>0</v>
      </c>
      <c r="CG169" s="1">
        <v>0</v>
      </c>
    </row>
    <row r="170" spans="1:85" ht="8.25">
      <c r="A170" s="13">
        <v>7</v>
      </c>
      <c r="B170" s="14" t="s">
        <v>211</v>
      </c>
      <c r="C170" s="14" t="s">
        <v>214</v>
      </c>
      <c r="D170" s="16" t="s">
        <v>215</v>
      </c>
      <c r="E170" s="16" t="s">
        <v>116</v>
      </c>
      <c r="F170" s="16">
        <v>7520</v>
      </c>
      <c r="G170" s="16">
        <v>7477</v>
      </c>
      <c r="H170" s="16">
        <f t="shared" si="12"/>
        <v>43</v>
      </c>
      <c r="I170" s="16">
        <f>H170*0.49*3.14*(0.25^2)</f>
        <v>4.1349875</v>
      </c>
      <c r="AA170" s="1">
        <v>0</v>
      </c>
      <c r="AH170" s="1">
        <v>7</v>
      </c>
      <c r="CG170" s="1">
        <v>7</v>
      </c>
    </row>
    <row r="171" spans="1:85" ht="8.25">
      <c r="A171" s="13">
        <v>1</v>
      </c>
      <c r="B171" s="14" t="s">
        <v>216</v>
      </c>
      <c r="C171" s="14" t="s">
        <v>217</v>
      </c>
      <c r="D171" s="16" t="s">
        <v>111</v>
      </c>
      <c r="E171" s="16" t="s">
        <v>113</v>
      </c>
      <c r="F171" s="16">
        <v>7767</v>
      </c>
      <c r="G171" s="16">
        <v>7712</v>
      </c>
      <c r="H171" s="16">
        <f t="shared" si="12"/>
        <v>55</v>
      </c>
      <c r="I171" s="16">
        <f aca="true" t="shared" si="13" ref="I171:I180">H171*0.325*3.14*(0.25^2)</f>
        <v>3.5079687500000003</v>
      </c>
      <c r="S171" s="1">
        <v>4</v>
      </c>
      <c r="Y171" s="1">
        <v>22</v>
      </c>
      <c r="Z171" s="1">
        <v>4</v>
      </c>
      <c r="AA171" s="1">
        <v>30</v>
      </c>
      <c r="AB171" s="1">
        <v>1</v>
      </c>
      <c r="AH171" s="1">
        <v>1</v>
      </c>
      <c r="BH171" s="1">
        <v>3</v>
      </c>
      <c r="BI171" s="1">
        <v>1</v>
      </c>
      <c r="CA171" s="1">
        <v>1</v>
      </c>
      <c r="CD171" s="1">
        <v>1</v>
      </c>
      <c r="CG171" s="1">
        <v>8</v>
      </c>
    </row>
    <row r="172" spans="1:85" ht="8.25">
      <c r="A172" s="13">
        <v>2</v>
      </c>
      <c r="B172" s="14" t="s">
        <v>216</v>
      </c>
      <c r="C172" s="14" t="s">
        <v>141</v>
      </c>
      <c r="D172" s="16" t="s">
        <v>218</v>
      </c>
      <c r="E172" s="16" t="s">
        <v>113</v>
      </c>
      <c r="F172" s="16">
        <v>7879</v>
      </c>
      <c r="G172" s="16">
        <v>7767</v>
      </c>
      <c r="H172" s="16">
        <f t="shared" si="12"/>
        <v>112</v>
      </c>
      <c r="I172" s="16">
        <f t="shared" si="13"/>
        <v>7.1435</v>
      </c>
      <c r="N172" s="1">
        <v>2</v>
      </c>
      <c r="S172" s="1">
        <v>52</v>
      </c>
      <c r="Y172" s="1">
        <v>6</v>
      </c>
      <c r="Z172" s="1">
        <v>4</v>
      </c>
      <c r="AA172" s="1">
        <v>64</v>
      </c>
      <c r="BH172" s="1">
        <v>2</v>
      </c>
      <c r="CG172" s="1">
        <v>2</v>
      </c>
    </row>
    <row r="173" spans="1:85" ht="8.25">
      <c r="A173" s="13">
        <v>3</v>
      </c>
      <c r="B173" s="14" t="s">
        <v>216</v>
      </c>
      <c r="C173" s="14" t="s">
        <v>143</v>
      </c>
      <c r="D173" s="16" t="s">
        <v>219</v>
      </c>
      <c r="E173" s="16" t="s">
        <v>96</v>
      </c>
      <c r="F173" s="16">
        <v>7886</v>
      </c>
      <c r="G173" s="16">
        <v>7879</v>
      </c>
      <c r="H173" s="16">
        <f t="shared" si="12"/>
        <v>7</v>
      </c>
      <c r="I173" s="16">
        <f t="shared" si="13"/>
        <v>0.44646875</v>
      </c>
      <c r="N173" s="1">
        <v>1</v>
      </c>
      <c r="Z173" s="1">
        <v>1</v>
      </c>
      <c r="AA173" s="1">
        <v>2</v>
      </c>
      <c r="BE173" s="1">
        <v>2</v>
      </c>
      <c r="CG173" s="1">
        <v>2</v>
      </c>
    </row>
    <row r="174" spans="1:85" ht="8.25">
      <c r="A174" s="13">
        <v>4</v>
      </c>
      <c r="B174" s="14" t="s">
        <v>216</v>
      </c>
      <c r="C174" s="14" t="s">
        <v>220</v>
      </c>
      <c r="D174" s="16" t="s">
        <v>221</v>
      </c>
      <c r="E174" s="16" t="s">
        <v>105</v>
      </c>
      <c r="F174" s="16">
        <v>7902</v>
      </c>
      <c r="G174" s="16">
        <v>7886</v>
      </c>
      <c r="H174" s="16">
        <f t="shared" si="12"/>
        <v>16</v>
      </c>
      <c r="I174" s="16">
        <f t="shared" si="13"/>
        <v>1.0205000000000002</v>
      </c>
      <c r="AA174" s="1">
        <v>0</v>
      </c>
      <c r="AE174" s="1">
        <v>5</v>
      </c>
      <c r="CG174" s="1">
        <v>5</v>
      </c>
    </row>
    <row r="175" spans="1:85" ht="8.25">
      <c r="A175" s="13">
        <v>5</v>
      </c>
      <c r="B175" s="14" t="s">
        <v>216</v>
      </c>
      <c r="C175" s="14" t="s">
        <v>121</v>
      </c>
      <c r="D175" s="16" t="s">
        <v>219</v>
      </c>
      <c r="E175" s="16" t="s">
        <v>131</v>
      </c>
      <c r="F175" s="16">
        <v>7909</v>
      </c>
      <c r="G175" s="16">
        <v>7902</v>
      </c>
      <c r="H175" s="16">
        <f t="shared" si="12"/>
        <v>7</v>
      </c>
      <c r="I175" s="16">
        <f t="shared" si="13"/>
        <v>0.44646875</v>
      </c>
      <c r="AA175" s="1">
        <v>0</v>
      </c>
      <c r="AH175" s="1">
        <v>2</v>
      </c>
      <c r="BE175" s="1">
        <v>2</v>
      </c>
      <c r="BI175" s="1">
        <v>1</v>
      </c>
      <c r="BZ175" s="1">
        <v>1</v>
      </c>
      <c r="CF175" s="1">
        <v>1</v>
      </c>
      <c r="CG175" s="1">
        <v>7</v>
      </c>
    </row>
    <row r="176" spans="1:85" ht="8.25">
      <c r="A176" s="13">
        <v>6</v>
      </c>
      <c r="B176" s="14" t="s">
        <v>222</v>
      </c>
      <c r="C176" s="14" t="s">
        <v>112</v>
      </c>
      <c r="D176" s="16" t="s">
        <v>199</v>
      </c>
      <c r="E176" s="16" t="s">
        <v>113</v>
      </c>
      <c r="F176" s="16">
        <v>7918</v>
      </c>
      <c r="G176" s="16">
        <v>7909</v>
      </c>
      <c r="H176" s="16">
        <f t="shared" si="12"/>
        <v>9</v>
      </c>
      <c r="I176" s="16">
        <f t="shared" si="13"/>
        <v>0.5740312500000001</v>
      </c>
      <c r="N176" s="1">
        <v>5</v>
      </c>
      <c r="AA176" s="1">
        <v>5</v>
      </c>
      <c r="AH176" s="1">
        <v>8</v>
      </c>
      <c r="BE176" s="1">
        <v>1</v>
      </c>
      <c r="CG176" s="1">
        <v>9</v>
      </c>
    </row>
    <row r="177" spans="1:85" ht="8.25">
      <c r="A177" s="13">
        <v>7</v>
      </c>
      <c r="B177" s="14" t="s">
        <v>222</v>
      </c>
      <c r="C177" s="14" t="s">
        <v>141</v>
      </c>
      <c r="D177" s="16" t="s">
        <v>223</v>
      </c>
      <c r="E177" s="16" t="s">
        <v>107</v>
      </c>
      <c r="F177" s="16">
        <v>7931</v>
      </c>
      <c r="G177" s="16">
        <v>7918</v>
      </c>
      <c r="H177" s="16">
        <f t="shared" si="12"/>
        <v>13</v>
      </c>
      <c r="I177" s="16">
        <f t="shared" si="13"/>
        <v>0.8291562500000002</v>
      </c>
      <c r="N177" s="1">
        <v>5</v>
      </c>
      <c r="AA177" s="1">
        <v>5</v>
      </c>
      <c r="AH177" s="1">
        <v>1</v>
      </c>
      <c r="CA177" s="1">
        <v>2</v>
      </c>
      <c r="CG177" s="1">
        <v>3</v>
      </c>
    </row>
    <row r="178" spans="1:85" ht="8.25">
      <c r="A178" s="13">
        <v>1</v>
      </c>
      <c r="B178" s="19">
        <v>37291</v>
      </c>
      <c r="C178" s="14" t="s">
        <v>224</v>
      </c>
      <c r="D178" s="16" t="s">
        <v>218</v>
      </c>
      <c r="E178" s="16" t="s">
        <v>113</v>
      </c>
      <c r="F178" s="16">
        <v>7959</v>
      </c>
      <c r="G178" s="16">
        <v>7929</v>
      </c>
      <c r="H178" s="16">
        <f t="shared" si="12"/>
        <v>30</v>
      </c>
      <c r="I178" s="16">
        <f t="shared" si="13"/>
        <v>1.9134375000000001</v>
      </c>
      <c r="N178" s="1">
        <v>3</v>
      </c>
      <c r="O178" s="1">
        <v>1</v>
      </c>
      <c r="Z178" s="1">
        <v>4</v>
      </c>
      <c r="AA178" s="1">
        <v>8</v>
      </c>
      <c r="AH178" s="1">
        <v>2</v>
      </c>
      <c r="AX178" s="1">
        <v>1</v>
      </c>
      <c r="BH178" s="1">
        <v>13</v>
      </c>
      <c r="BI178" s="1">
        <v>2</v>
      </c>
      <c r="BM178" s="1">
        <v>1</v>
      </c>
      <c r="CC178" s="1">
        <v>26</v>
      </c>
      <c r="CG178" s="1">
        <v>45</v>
      </c>
    </row>
    <row r="179" spans="1:85" ht="8.25">
      <c r="A179" s="13">
        <v>2</v>
      </c>
      <c r="B179" s="19">
        <v>37291</v>
      </c>
      <c r="C179" s="14" t="s">
        <v>188</v>
      </c>
      <c r="D179" s="16" t="s">
        <v>225</v>
      </c>
      <c r="E179" s="16" t="s">
        <v>96</v>
      </c>
      <c r="F179" s="16">
        <v>7983</v>
      </c>
      <c r="G179" s="16">
        <v>7958</v>
      </c>
      <c r="H179" s="16">
        <f t="shared" si="12"/>
        <v>25</v>
      </c>
      <c r="I179" s="16">
        <f t="shared" si="13"/>
        <v>1.59453125</v>
      </c>
      <c r="N179" s="1">
        <v>47</v>
      </c>
      <c r="O179" s="1">
        <v>6</v>
      </c>
      <c r="S179" s="1">
        <v>19</v>
      </c>
      <c r="Z179" s="1">
        <v>2</v>
      </c>
      <c r="AA179" s="1">
        <v>74</v>
      </c>
      <c r="AH179" s="1">
        <v>4</v>
      </c>
      <c r="BM179" s="1">
        <v>2</v>
      </c>
      <c r="CB179" s="1">
        <v>2</v>
      </c>
      <c r="CC179" s="1">
        <v>6</v>
      </c>
      <c r="CG179" s="1">
        <v>14</v>
      </c>
    </row>
    <row r="180" spans="1:85" ht="8.25">
      <c r="A180" s="13">
        <v>3</v>
      </c>
      <c r="B180" s="19">
        <v>37291</v>
      </c>
      <c r="C180" s="14" t="s">
        <v>226</v>
      </c>
      <c r="D180" s="16" t="s">
        <v>227</v>
      </c>
      <c r="E180" s="16" t="s">
        <v>113</v>
      </c>
      <c r="F180" s="16">
        <v>7986</v>
      </c>
      <c r="G180" s="16">
        <v>7983</v>
      </c>
      <c r="H180" s="16">
        <f t="shared" si="12"/>
        <v>3</v>
      </c>
      <c r="I180" s="16">
        <f t="shared" si="13"/>
        <v>0.19134375000000003</v>
      </c>
      <c r="J180" s="1">
        <v>3</v>
      </c>
      <c r="N180" s="1">
        <v>17</v>
      </c>
      <c r="O180" s="1">
        <v>4</v>
      </c>
      <c r="S180" s="1">
        <v>13</v>
      </c>
      <c r="Z180" s="1">
        <v>1</v>
      </c>
      <c r="AA180" s="1">
        <v>38</v>
      </c>
      <c r="AE180" s="1">
        <v>2</v>
      </c>
      <c r="AH180" s="1">
        <v>1</v>
      </c>
      <c r="BF180" s="1">
        <v>6</v>
      </c>
      <c r="BH180" s="1">
        <v>2</v>
      </c>
      <c r="BZ180" s="1">
        <v>1</v>
      </c>
      <c r="CG180" s="1">
        <v>12</v>
      </c>
    </row>
    <row r="181" spans="1:85" ht="8.25">
      <c r="A181" s="13">
        <v>4</v>
      </c>
      <c r="B181" s="19">
        <v>37291</v>
      </c>
      <c r="C181" s="14" t="s">
        <v>143</v>
      </c>
      <c r="D181" s="16" t="s">
        <v>223</v>
      </c>
      <c r="E181" s="16" t="s">
        <v>131</v>
      </c>
      <c r="F181" s="17">
        <v>-9999</v>
      </c>
      <c r="G181" s="17">
        <v>-9999</v>
      </c>
      <c r="H181" s="16"/>
      <c r="I181" s="16"/>
      <c r="AA181" s="1">
        <v>0</v>
      </c>
      <c r="AE181" s="1">
        <v>7</v>
      </c>
      <c r="CG181" s="1">
        <v>7</v>
      </c>
    </row>
    <row r="182" spans="1:85" ht="8.25">
      <c r="A182" s="13">
        <v>5</v>
      </c>
      <c r="B182" s="19">
        <v>37291</v>
      </c>
      <c r="C182" s="14" t="s">
        <v>228</v>
      </c>
      <c r="D182" s="16" t="s">
        <v>229</v>
      </c>
      <c r="E182" s="16" t="s">
        <v>116</v>
      </c>
      <c r="F182" s="16">
        <v>8008</v>
      </c>
      <c r="G182" s="16">
        <v>7986</v>
      </c>
      <c r="H182" s="16">
        <f>F182-G182</f>
        <v>22</v>
      </c>
      <c r="I182" s="16">
        <f>H182*0.325*3.14*(0.25^2)</f>
        <v>1.4031875</v>
      </c>
      <c r="N182" s="1">
        <v>63</v>
      </c>
      <c r="O182" s="1">
        <v>13</v>
      </c>
      <c r="S182" s="1">
        <v>1</v>
      </c>
      <c r="AA182" s="1">
        <v>77</v>
      </c>
      <c r="AE182" s="1">
        <v>1</v>
      </c>
      <c r="AH182" s="1">
        <v>18</v>
      </c>
      <c r="AZ182" s="1">
        <v>2</v>
      </c>
      <c r="BC182" s="1">
        <v>6</v>
      </c>
      <c r="BX182" s="1">
        <v>1</v>
      </c>
      <c r="CG182" s="1">
        <v>28</v>
      </c>
    </row>
    <row r="183" spans="1:85" ht="8.25">
      <c r="A183" s="13">
        <v>6</v>
      </c>
      <c r="B183" s="19">
        <v>37291</v>
      </c>
      <c r="C183" s="14" t="s">
        <v>230</v>
      </c>
      <c r="D183" s="16" t="s">
        <v>231</v>
      </c>
      <c r="E183" s="16" t="s">
        <v>107</v>
      </c>
      <c r="F183" s="16">
        <v>38015</v>
      </c>
      <c r="G183" s="16">
        <v>38008</v>
      </c>
      <c r="H183" s="16">
        <f>F183-G183</f>
        <v>7</v>
      </c>
      <c r="I183" s="16">
        <f>H183*0.325*3.14*(0.25^2)</f>
        <v>0.44646875</v>
      </c>
      <c r="AA183" s="1">
        <v>0</v>
      </c>
      <c r="CA183" s="1">
        <v>1</v>
      </c>
      <c r="CG183" s="1">
        <v>1</v>
      </c>
    </row>
    <row r="184" spans="1:85" ht="8.25">
      <c r="A184" s="13">
        <v>7</v>
      </c>
      <c r="B184" s="19">
        <v>37291</v>
      </c>
      <c r="C184" s="14" t="s">
        <v>232</v>
      </c>
      <c r="D184" s="16" t="s">
        <v>233</v>
      </c>
      <c r="E184" s="16" t="s">
        <v>105</v>
      </c>
      <c r="F184" s="17">
        <v>-9999</v>
      </c>
      <c r="G184" s="17">
        <v>-9999</v>
      </c>
      <c r="H184" s="16"/>
      <c r="I184" s="16"/>
      <c r="AA184" s="1">
        <v>0</v>
      </c>
      <c r="AE184" s="1">
        <v>3</v>
      </c>
      <c r="AH184" s="1">
        <v>6</v>
      </c>
      <c r="BC184" s="1">
        <v>1</v>
      </c>
      <c r="CG184" s="1">
        <v>10</v>
      </c>
    </row>
    <row r="185" spans="1:85" ht="8.25">
      <c r="A185" s="13">
        <v>1</v>
      </c>
      <c r="B185" s="14" t="s">
        <v>234</v>
      </c>
      <c r="C185" s="14" t="s">
        <v>112</v>
      </c>
      <c r="D185" s="16" t="s">
        <v>235</v>
      </c>
      <c r="E185" s="16" t="s">
        <v>96</v>
      </c>
      <c r="F185" s="16">
        <v>49777</v>
      </c>
      <c r="G185" s="16">
        <v>47936</v>
      </c>
      <c r="H185" s="16">
        <f aca="true" t="shared" si="14" ref="H185:H231">F185-G185</f>
        <v>1841</v>
      </c>
      <c r="I185" s="16">
        <f aca="true" t="shared" si="15" ref="I185:I231">H185*0.325*3.14*(0.25^2)</f>
        <v>117.42128125</v>
      </c>
      <c r="N185" s="1">
        <v>3</v>
      </c>
      <c r="O185" s="1">
        <v>1</v>
      </c>
      <c r="AA185" s="1">
        <v>4</v>
      </c>
      <c r="AH185" s="1">
        <v>1</v>
      </c>
      <c r="BF185" s="1">
        <v>3</v>
      </c>
      <c r="CA185" s="1">
        <v>2</v>
      </c>
      <c r="CG185" s="1">
        <v>6</v>
      </c>
    </row>
    <row r="186" spans="1:85" ht="8.25">
      <c r="A186" s="13">
        <v>2</v>
      </c>
      <c r="B186" s="14" t="s">
        <v>234</v>
      </c>
      <c r="C186" s="14" t="s">
        <v>236</v>
      </c>
      <c r="D186" s="16" t="s">
        <v>235</v>
      </c>
      <c r="E186" s="16" t="s">
        <v>96</v>
      </c>
      <c r="F186" s="16">
        <v>48005</v>
      </c>
      <c r="G186" s="16">
        <v>47777</v>
      </c>
      <c r="H186" s="16">
        <f t="shared" si="14"/>
        <v>228</v>
      </c>
      <c r="I186" s="16">
        <f t="shared" si="15"/>
        <v>14.542125000000002</v>
      </c>
      <c r="N186" s="1">
        <v>6</v>
      </c>
      <c r="AA186" s="1">
        <v>6</v>
      </c>
      <c r="AH186" s="1">
        <v>2</v>
      </c>
      <c r="BF186" s="1">
        <v>1</v>
      </c>
      <c r="CA186" s="1">
        <v>1</v>
      </c>
      <c r="CG186" s="1">
        <v>4</v>
      </c>
    </row>
    <row r="187" spans="1:85" ht="8.25">
      <c r="A187" s="13">
        <v>3</v>
      </c>
      <c r="B187" s="14" t="s">
        <v>234</v>
      </c>
      <c r="C187" s="14" t="s">
        <v>237</v>
      </c>
      <c r="D187" s="16" t="s">
        <v>238</v>
      </c>
      <c r="E187" s="16" t="s">
        <v>131</v>
      </c>
      <c r="F187" s="16">
        <v>48134</v>
      </c>
      <c r="G187" s="16">
        <v>48005</v>
      </c>
      <c r="H187" s="16">
        <f t="shared" si="14"/>
        <v>129</v>
      </c>
      <c r="I187" s="16">
        <f t="shared" si="15"/>
        <v>8.227781250000001</v>
      </c>
      <c r="AA187" s="1">
        <v>0</v>
      </c>
      <c r="AB187" s="1">
        <v>3</v>
      </c>
      <c r="AE187" s="1">
        <v>2</v>
      </c>
      <c r="AH187" s="1">
        <v>80</v>
      </c>
      <c r="AW187" s="1">
        <v>1</v>
      </c>
      <c r="BC187" s="1">
        <v>1</v>
      </c>
      <c r="BF187" s="1">
        <v>1</v>
      </c>
      <c r="BZ187" s="1">
        <v>2</v>
      </c>
      <c r="CA187" s="1">
        <v>15</v>
      </c>
      <c r="CF187" s="1">
        <v>3</v>
      </c>
      <c r="CG187" s="1">
        <v>108</v>
      </c>
    </row>
    <row r="188" spans="1:85" ht="8.25">
      <c r="A188" s="13">
        <v>4</v>
      </c>
      <c r="B188" s="14" t="s">
        <v>234</v>
      </c>
      <c r="C188" s="14" t="s">
        <v>239</v>
      </c>
      <c r="D188" s="16" t="s">
        <v>240</v>
      </c>
      <c r="E188" s="16" t="s">
        <v>127</v>
      </c>
      <c r="F188" s="16">
        <v>48293</v>
      </c>
      <c r="G188" s="16">
        <v>48287</v>
      </c>
      <c r="H188" s="16">
        <f t="shared" si="14"/>
        <v>6</v>
      </c>
      <c r="I188" s="16">
        <f t="shared" si="15"/>
        <v>0.38268750000000007</v>
      </c>
      <c r="AA188" s="1">
        <v>0</v>
      </c>
      <c r="AE188" s="1">
        <v>14</v>
      </c>
      <c r="AV188" s="1">
        <v>7</v>
      </c>
      <c r="CG188" s="1">
        <v>21</v>
      </c>
    </row>
    <row r="189" spans="1:85" ht="8.25">
      <c r="A189" s="13">
        <v>5</v>
      </c>
      <c r="B189" s="14" t="s">
        <v>234</v>
      </c>
      <c r="C189" s="14" t="s">
        <v>241</v>
      </c>
      <c r="D189" s="16" t="s">
        <v>240</v>
      </c>
      <c r="E189" s="16" t="s">
        <v>111</v>
      </c>
      <c r="F189" s="16">
        <v>48287</v>
      </c>
      <c r="G189" s="16">
        <v>48139</v>
      </c>
      <c r="H189" s="16">
        <f t="shared" si="14"/>
        <v>148</v>
      </c>
      <c r="I189" s="16">
        <f t="shared" si="15"/>
        <v>9.439625000000001</v>
      </c>
      <c r="N189" s="1">
        <v>5</v>
      </c>
      <c r="AA189" s="1">
        <v>5</v>
      </c>
      <c r="AB189" s="1">
        <v>1</v>
      </c>
      <c r="AH189" s="1">
        <v>14</v>
      </c>
      <c r="AO189" s="1">
        <v>1</v>
      </c>
      <c r="BC189" s="1">
        <v>1</v>
      </c>
      <c r="CG189" s="1">
        <v>17</v>
      </c>
    </row>
    <row r="190" spans="1:85" ht="8.25">
      <c r="A190" s="13">
        <v>6</v>
      </c>
      <c r="B190" s="14" t="s">
        <v>242</v>
      </c>
      <c r="C190" s="14" t="s">
        <v>176</v>
      </c>
      <c r="D190" s="16" t="s">
        <v>238</v>
      </c>
      <c r="E190" s="16" t="s">
        <v>131</v>
      </c>
      <c r="F190" s="16">
        <v>48332</v>
      </c>
      <c r="G190" s="16">
        <v>48294</v>
      </c>
      <c r="H190" s="16">
        <f t="shared" si="14"/>
        <v>38</v>
      </c>
      <c r="I190" s="16">
        <f t="shared" si="15"/>
        <v>2.4236875</v>
      </c>
      <c r="AA190" s="1">
        <v>0</v>
      </c>
      <c r="CG190" s="1">
        <v>0</v>
      </c>
    </row>
    <row r="191" spans="1:85" ht="8.25">
      <c r="A191" s="13">
        <v>7</v>
      </c>
      <c r="B191" s="14" t="s">
        <v>242</v>
      </c>
      <c r="C191" s="14" t="s">
        <v>243</v>
      </c>
      <c r="D191" s="16" t="s">
        <v>244</v>
      </c>
      <c r="E191" s="16" t="s">
        <v>107</v>
      </c>
      <c r="F191" s="16">
        <v>48369</v>
      </c>
      <c r="G191" s="16">
        <v>48332</v>
      </c>
      <c r="H191" s="16">
        <f t="shared" si="14"/>
        <v>37</v>
      </c>
      <c r="I191" s="16">
        <f t="shared" si="15"/>
        <v>2.3599062500000003</v>
      </c>
      <c r="AA191" s="1">
        <v>0</v>
      </c>
      <c r="AH191" s="1">
        <v>11</v>
      </c>
      <c r="AO191" s="1">
        <v>1</v>
      </c>
      <c r="CG191" s="1">
        <v>12</v>
      </c>
    </row>
    <row r="192" spans="1:85" ht="8.25">
      <c r="A192" s="13">
        <v>1</v>
      </c>
      <c r="B192" s="19">
        <v>37347</v>
      </c>
      <c r="C192" s="14" t="s">
        <v>205</v>
      </c>
      <c r="D192" s="16" t="s">
        <v>207</v>
      </c>
      <c r="E192" s="16" t="s">
        <v>97</v>
      </c>
      <c r="F192" s="16">
        <v>48427</v>
      </c>
      <c r="G192" s="16">
        <v>48327</v>
      </c>
      <c r="H192" s="16">
        <f t="shared" si="14"/>
        <v>100</v>
      </c>
      <c r="I192" s="16">
        <f t="shared" si="15"/>
        <v>6.378125</v>
      </c>
      <c r="AA192" s="1">
        <v>0</v>
      </c>
      <c r="BI192" s="1">
        <v>7</v>
      </c>
      <c r="CD192" s="1">
        <v>4</v>
      </c>
      <c r="CG192" s="1">
        <v>11</v>
      </c>
    </row>
    <row r="193" spans="1:85" ht="8.25">
      <c r="A193" s="13">
        <v>2</v>
      </c>
      <c r="B193" s="14" t="s">
        <v>245</v>
      </c>
      <c r="C193" s="14" t="s">
        <v>246</v>
      </c>
      <c r="D193" s="16" t="s">
        <v>247</v>
      </c>
      <c r="E193" s="16" t="s">
        <v>100</v>
      </c>
      <c r="F193" s="16">
        <v>48504</v>
      </c>
      <c r="G193" s="16">
        <v>48427</v>
      </c>
      <c r="H193" s="16">
        <f t="shared" si="14"/>
        <v>77</v>
      </c>
      <c r="I193" s="16">
        <f t="shared" si="15"/>
        <v>4.91115625</v>
      </c>
      <c r="AA193" s="1">
        <v>0</v>
      </c>
      <c r="AH193" s="1">
        <v>1</v>
      </c>
      <c r="AS193" s="1">
        <v>1</v>
      </c>
      <c r="BI193" s="1">
        <v>4</v>
      </c>
      <c r="CA193" s="1">
        <v>1</v>
      </c>
      <c r="CG193" s="1">
        <v>7</v>
      </c>
    </row>
    <row r="194" spans="1:85" ht="8.25">
      <c r="A194" s="13">
        <v>3</v>
      </c>
      <c r="B194" s="14" t="s">
        <v>245</v>
      </c>
      <c r="C194" s="14" t="s">
        <v>248</v>
      </c>
      <c r="D194" s="16" t="s">
        <v>249</v>
      </c>
      <c r="E194" s="16" t="s">
        <v>103</v>
      </c>
      <c r="F194" s="16">
        <v>48523</v>
      </c>
      <c r="G194" s="16">
        <v>48504</v>
      </c>
      <c r="H194" s="16">
        <f t="shared" si="14"/>
        <v>19</v>
      </c>
      <c r="I194" s="16">
        <f t="shared" si="15"/>
        <v>1.21184375</v>
      </c>
      <c r="AA194" s="1">
        <v>0</v>
      </c>
      <c r="AW194" s="1">
        <v>1</v>
      </c>
      <c r="BI194" s="1">
        <v>4</v>
      </c>
      <c r="CG194" s="1">
        <v>5</v>
      </c>
    </row>
    <row r="195" spans="1:85" ht="8.25">
      <c r="A195" s="13">
        <v>4</v>
      </c>
      <c r="B195" s="14" t="s">
        <v>245</v>
      </c>
      <c r="C195" s="14" t="s">
        <v>250</v>
      </c>
      <c r="D195" s="16" t="s">
        <v>251</v>
      </c>
      <c r="E195" s="16" t="s">
        <v>103</v>
      </c>
      <c r="F195" s="16">
        <v>48550</v>
      </c>
      <c r="G195" s="16">
        <v>48527</v>
      </c>
      <c r="H195" s="16">
        <f t="shared" si="14"/>
        <v>23</v>
      </c>
      <c r="I195" s="16">
        <f t="shared" si="15"/>
        <v>1.4669687500000002</v>
      </c>
      <c r="AA195" s="1">
        <v>0</v>
      </c>
      <c r="AE195" s="1">
        <v>1</v>
      </c>
      <c r="CG195" s="1">
        <v>1</v>
      </c>
    </row>
    <row r="196" spans="1:85" ht="8.25">
      <c r="A196" s="13">
        <v>5</v>
      </c>
      <c r="B196" s="14" t="s">
        <v>245</v>
      </c>
      <c r="C196" s="14" t="s">
        <v>252</v>
      </c>
      <c r="D196" s="16" t="s">
        <v>231</v>
      </c>
      <c r="E196" s="16" t="s">
        <v>103</v>
      </c>
      <c r="F196" s="16">
        <v>48527</v>
      </c>
      <c r="G196" s="16">
        <v>48522</v>
      </c>
      <c r="H196" s="16">
        <f t="shared" si="14"/>
        <v>5</v>
      </c>
      <c r="I196" s="16">
        <f t="shared" si="15"/>
        <v>0.31890625</v>
      </c>
      <c r="AA196" s="1">
        <v>0</v>
      </c>
      <c r="AE196" s="1">
        <v>1</v>
      </c>
      <c r="CD196" s="1">
        <v>3</v>
      </c>
      <c r="CG196" s="1">
        <v>4</v>
      </c>
    </row>
    <row r="197" spans="1:85" ht="8.25">
      <c r="A197" s="13">
        <v>6</v>
      </c>
      <c r="B197" s="14" t="s">
        <v>253</v>
      </c>
      <c r="C197" s="14" t="s">
        <v>254</v>
      </c>
      <c r="D197" s="16" t="s">
        <v>255</v>
      </c>
      <c r="E197" s="16" t="s">
        <v>111</v>
      </c>
      <c r="F197" s="16">
        <v>48590</v>
      </c>
      <c r="G197" s="16">
        <v>48549</v>
      </c>
      <c r="H197" s="16">
        <f t="shared" si="14"/>
        <v>41</v>
      </c>
      <c r="I197" s="16">
        <f t="shared" si="15"/>
        <v>2.6150312500000004</v>
      </c>
      <c r="AA197" s="1">
        <v>0</v>
      </c>
      <c r="CG197" s="1">
        <v>0</v>
      </c>
    </row>
    <row r="198" spans="1:85" ht="8.25">
      <c r="A198" s="13">
        <v>7</v>
      </c>
      <c r="B198" s="14" t="s">
        <v>253</v>
      </c>
      <c r="C198" s="14" t="s">
        <v>92</v>
      </c>
      <c r="D198" s="16" t="s">
        <v>256</v>
      </c>
      <c r="E198" s="16" t="s">
        <v>96</v>
      </c>
      <c r="F198" s="16">
        <v>48600</v>
      </c>
      <c r="G198" s="16">
        <v>48590</v>
      </c>
      <c r="H198" s="16">
        <f t="shared" si="14"/>
        <v>10</v>
      </c>
      <c r="I198" s="16">
        <f t="shared" si="15"/>
        <v>0.6378125</v>
      </c>
      <c r="AA198" s="1">
        <v>0</v>
      </c>
      <c r="AE198" s="1">
        <v>1</v>
      </c>
      <c r="CG198" s="1">
        <v>1</v>
      </c>
    </row>
    <row r="199" spans="1:85" ht="8.25">
      <c r="A199" s="13">
        <v>1</v>
      </c>
      <c r="B199" s="14" t="s">
        <v>257</v>
      </c>
      <c r="C199" s="14" t="s">
        <v>258</v>
      </c>
      <c r="D199" s="16" t="s">
        <v>129</v>
      </c>
      <c r="E199" s="16" t="s">
        <v>142</v>
      </c>
      <c r="F199" s="16">
        <v>48824</v>
      </c>
      <c r="G199" s="16">
        <v>48667</v>
      </c>
      <c r="H199" s="16">
        <f t="shared" si="14"/>
        <v>157</v>
      </c>
      <c r="I199" s="16">
        <f t="shared" si="15"/>
        <v>10.01365625</v>
      </c>
      <c r="AA199" s="1">
        <v>0</v>
      </c>
      <c r="AE199" s="1">
        <v>1</v>
      </c>
      <c r="AH199" s="1">
        <v>1</v>
      </c>
      <c r="BE199" s="1">
        <v>3</v>
      </c>
      <c r="CG199" s="1">
        <v>5</v>
      </c>
    </row>
    <row r="200" spans="1:85" ht="8.25">
      <c r="A200" s="13">
        <v>2</v>
      </c>
      <c r="B200" s="14" t="s">
        <v>257</v>
      </c>
      <c r="C200" s="14" t="s">
        <v>141</v>
      </c>
      <c r="D200" s="16" t="s">
        <v>142</v>
      </c>
      <c r="E200" s="16" t="s">
        <v>97</v>
      </c>
      <c r="F200" s="16">
        <v>49005</v>
      </c>
      <c r="G200" s="16">
        <v>48824</v>
      </c>
      <c r="H200" s="16">
        <f t="shared" si="14"/>
        <v>181</v>
      </c>
      <c r="I200" s="16">
        <f t="shared" si="15"/>
        <v>11.544406250000002</v>
      </c>
      <c r="AA200" s="1">
        <v>0</v>
      </c>
      <c r="AE200" s="1">
        <v>5</v>
      </c>
      <c r="BE200" s="1">
        <v>2</v>
      </c>
      <c r="CF200" s="1">
        <v>1</v>
      </c>
      <c r="CG200" s="1">
        <v>8</v>
      </c>
    </row>
    <row r="201" spans="1:85" ht="8.25">
      <c r="A201" s="13">
        <v>3</v>
      </c>
      <c r="B201" s="14" t="s">
        <v>257</v>
      </c>
      <c r="C201" s="14" t="s">
        <v>143</v>
      </c>
      <c r="D201" s="16" t="s">
        <v>102</v>
      </c>
      <c r="E201" s="16" t="s">
        <v>97</v>
      </c>
      <c r="F201" s="16">
        <v>49072</v>
      </c>
      <c r="G201" s="16">
        <v>49005</v>
      </c>
      <c r="H201" s="16">
        <f t="shared" si="14"/>
        <v>67</v>
      </c>
      <c r="I201" s="16">
        <f t="shared" si="15"/>
        <v>4.27334375</v>
      </c>
      <c r="AA201" s="1">
        <v>0</v>
      </c>
      <c r="CG201" s="1">
        <v>0</v>
      </c>
    </row>
    <row r="202" spans="1:85" ht="8.25">
      <c r="A202" s="13">
        <v>4</v>
      </c>
      <c r="B202" s="14" t="s">
        <v>257</v>
      </c>
      <c r="C202" s="14" t="s">
        <v>259</v>
      </c>
      <c r="D202" s="16" t="s">
        <v>102</v>
      </c>
      <c r="E202" s="16" t="s">
        <v>103</v>
      </c>
      <c r="F202" s="16">
        <v>49086</v>
      </c>
      <c r="G202" s="16">
        <v>49072</v>
      </c>
      <c r="H202" s="16">
        <f t="shared" si="14"/>
        <v>14</v>
      </c>
      <c r="I202" s="16">
        <f t="shared" si="15"/>
        <v>0.8929375</v>
      </c>
      <c r="AA202" s="1">
        <v>0</v>
      </c>
      <c r="AV202" s="1">
        <v>1</v>
      </c>
      <c r="BZ202" s="1">
        <v>1</v>
      </c>
      <c r="CG202" s="1">
        <v>2</v>
      </c>
    </row>
    <row r="203" spans="1:85" ht="8.25">
      <c r="A203" s="13">
        <v>5</v>
      </c>
      <c r="B203" s="14" t="s">
        <v>257</v>
      </c>
      <c r="C203" s="14" t="s">
        <v>120</v>
      </c>
      <c r="D203" s="16" t="s">
        <v>102</v>
      </c>
      <c r="E203" s="16" t="s">
        <v>100</v>
      </c>
      <c r="F203" s="16">
        <v>49127</v>
      </c>
      <c r="G203" s="16">
        <v>49086</v>
      </c>
      <c r="H203" s="16">
        <f t="shared" si="14"/>
        <v>41</v>
      </c>
      <c r="I203" s="16">
        <f t="shared" si="15"/>
        <v>2.6150312500000004</v>
      </c>
      <c r="U203" s="1">
        <v>1</v>
      </c>
      <c r="AA203" s="1">
        <v>1</v>
      </c>
      <c r="AW203" s="1">
        <v>1</v>
      </c>
      <c r="CG203" s="1">
        <v>1</v>
      </c>
    </row>
    <row r="204" spans="1:85" ht="8.25">
      <c r="A204" s="13">
        <v>6</v>
      </c>
      <c r="B204" s="14" t="s">
        <v>260</v>
      </c>
      <c r="C204" s="14" t="s">
        <v>261</v>
      </c>
      <c r="D204" s="16" t="s">
        <v>262</v>
      </c>
      <c r="E204" s="16" t="s">
        <v>100</v>
      </c>
      <c r="F204" s="16">
        <v>49128</v>
      </c>
      <c r="G204" s="16">
        <v>49126</v>
      </c>
      <c r="H204" s="16">
        <f t="shared" si="14"/>
        <v>2</v>
      </c>
      <c r="I204" s="16">
        <f t="shared" si="15"/>
        <v>0.12756250000000002</v>
      </c>
      <c r="AA204" s="1">
        <v>0</v>
      </c>
      <c r="CG204" s="1">
        <v>0</v>
      </c>
    </row>
    <row r="205" spans="1:85" ht="8.25">
      <c r="A205" s="13">
        <v>7</v>
      </c>
      <c r="B205" s="14" t="s">
        <v>260</v>
      </c>
      <c r="C205" s="14" t="s">
        <v>230</v>
      </c>
      <c r="D205" s="16" t="s">
        <v>118</v>
      </c>
      <c r="E205" s="16" t="s">
        <v>100</v>
      </c>
      <c r="F205" s="16">
        <v>49143</v>
      </c>
      <c r="G205" s="16">
        <v>49128</v>
      </c>
      <c r="H205" s="16">
        <f t="shared" si="14"/>
        <v>15</v>
      </c>
      <c r="I205" s="16">
        <f t="shared" si="15"/>
        <v>0.9567187500000001</v>
      </c>
      <c r="AA205" s="1">
        <v>0</v>
      </c>
      <c r="CG205" s="1">
        <v>0</v>
      </c>
    </row>
    <row r="206" spans="1:85" ht="8.25">
      <c r="A206" s="13">
        <v>1</v>
      </c>
      <c r="B206" s="14" t="s">
        <v>263</v>
      </c>
      <c r="C206" s="14" t="s">
        <v>95</v>
      </c>
      <c r="D206" s="16" t="s">
        <v>264</v>
      </c>
      <c r="E206" s="16" t="s">
        <v>100</v>
      </c>
      <c r="F206" s="16">
        <v>49215</v>
      </c>
      <c r="G206" s="16">
        <v>49143</v>
      </c>
      <c r="H206" s="16">
        <f t="shared" si="14"/>
        <v>72</v>
      </c>
      <c r="I206" s="16">
        <f t="shared" si="15"/>
        <v>4.592250000000001</v>
      </c>
      <c r="AA206" s="1">
        <v>0</v>
      </c>
      <c r="CG206" s="1">
        <v>0</v>
      </c>
    </row>
    <row r="207" spans="1:85" ht="8.25">
      <c r="A207" s="13">
        <v>2</v>
      </c>
      <c r="B207" s="14" t="s">
        <v>263</v>
      </c>
      <c r="C207" s="14" t="s">
        <v>265</v>
      </c>
      <c r="D207" s="16" t="s">
        <v>266</v>
      </c>
      <c r="E207" s="16" t="s">
        <v>100</v>
      </c>
      <c r="F207" s="16">
        <v>49423</v>
      </c>
      <c r="G207" s="16">
        <v>49215</v>
      </c>
      <c r="H207" s="16">
        <f t="shared" si="14"/>
        <v>208</v>
      </c>
      <c r="I207" s="16">
        <f t="shared" si="15"/>
        <v>13.266500000000002</v>
      </c>
      <c r="AA207" s="1">
        <v>0</v>
      </c>
      <c r="CF207" s="1">
        <v>1</v>
      </c>
      <c r="CG207" s="1">
        <v>1</v>
      </c>
    </row>
    <row r="208" spans="1:85" ht="8.25">
      <c r="A208" s="13">
        <v>3</v>
      </c>
      <c r="B208" s="14" t="s">
        <v>263</v>
      </c>
      <c r="C208" s="14" t="s">
        <v>267</v>
      </c>
      <c r="D208" s="16" t="s">
        <v>102</v>
      </c>
      <c r="E208" s="16" t="s">
        <v>100</v>
      </c>
      <c r="F208" s="16">
        <v>49436</v>
      </c>
      <c r="G208" s="16">
        <v>49423</v>
      </c>
      <c r="H208" s="16">
        <f t="shared" si="14"/>
        <v>13</v>
      </c>
      <c r="I208" s="16">
        <f t="shared" si="15"/>
        <v>0.8291562500000002</v>
      </c>
      <c r="AA208" s="1">
        <v>0</v>
      </c>
      <c r="CG208" s="1">
        <v>0</v>
      </c>
    </row>
    <row r="209" spans="1:85" ht="8.25">
      <c r="A209" s="13">
        <v>4</v>
      </c>
      <c r="B209" s="14" t="s">
        <v>263</v>
      </c>
      <c r="C209" s="14" t="s">
        <v>268</v>
      </c>
      <c r="D209" s="16" t="s">
        <v>102</v>
      </c>
      <c r="E209" s="16" t="s">
        <v>113</v>
      </c>
      <c r="F209" s="16">
        <v>49367</v>
      </c>
      <c r="G209" s="16">
        <v>49336</v>
      </c>
      <c r="H209" s="16">
        <f t="shared" si="14"/>
        <v>31</v>
      </c>
      <c r="I209" s="16">
        <f t="shared" si="15"/>
        <v>1.9772187500000002</v>
      </c>
      <c r="AA209" s="1">
        <v>0</v>
      </c>
      <c r="AI209" s="1">
        <v>1</v>
      </c>
      <c r="CG209" s="1">
        <v>1</v>
      </c>
    </row>
    <row r="210" spans="1:85" ht="8.25">
      <c r="A210" s="13">
        <v>5</v>
      </c>
      <c r="B210" s="14" t="s">
        <v>263</v>
      </c>
      <c r="C210" s="14" t="s">
        <v>176</v>
      </c>
      <c r="D210" s="16" t="s">
        <v>102</v>
      </c>
      <c r="E210" s="16" t="s">
        <v>103</v>
      </c>
      <c r="F210" s="16">
        <v>49386</v>
      </c>
      <c r="G210" s="16">
        <v>49367</v>
      </c>
      <c r="H210" s="16">
        <f t="shared" si="14"/>
        <v>19</v>
      </c>
      <c r="I210" s="16">
        <f t="shared" si="15"/>
        <v>1.21184375</v>
      </c>
      <c r="AA210" s="1">
        <v>0</v>
      </c>
      <c r="CG210" s="1">
        <v>0</v>
      </c>
    </row>
    <row r="211" spans="1:85" ht="8.25">
      <c r="A211" s="13">
        <v>6</v>
      </c>
      <c r="B211" s="14" t="s">
        <v>269</v>
      </c>
      <c r="C211" s="14" t="s">
        <v>254</v>
      </c>
      <c r="D211" s="16" t="s">
        <v>118</v>
      </c>
      <c r="E211" s="16" t="s">
        <v>177</v>
      </c>
      <c r="F211" s="16">
        <v>49388</v>
      </c>
      <c r="G211" s="16">
        <v>49386</v>
      </c>
      <c r="H211" s="16">
        <f t="shared" si="14"/>
        <v>2</v>
      </c>
      <c r="I211" s="16">
        <f t="shared" si="15"/>
        <v>0.12756250000000002</v>
      </c>
      <c r="AA211" s="1">
        <v>0</v>
      </c>
      <c r="CG211" s="1">
        <v>0</v>
      </c>
    </row>
    <row r="212" spans="1:85" ht="8.25">
      <c r="A212" s="13">
        <v>7</v>
      </c>
      <c r="B212" s="14" t="s">
        <v>269</v>
      </c>
      <c r="C212" s="14" t="s">
        <v>270</v>
      </c>
      <c r="D212" s="16" t="s">
        <v>102</v>
      </c>
      <c r="E212" s="16" t="s">
        <v>178</v>
      </c>
      <c r="F212" s="16">
        <v>49390</v>
      </c>
      <c r="G212" s="16">
        <v>49388</v>
      </c>
      <c r="H212" s="16">
        <f t="shared" si="14"/>
        <v>2</v>
      </c>
      <c r="I212" s="16">
        <f t="shared" si="15"/>
        <v>0.12756250000000002</v>
      </c>
      <c r="AA212" s="1">
        <v>0</v>
      </c>
      <c r="CG212" s="1">
        <v>0</v>
      </c>
    </row>
    <row r="213" spans="1:85" ht="8.25">
      <c r="A213" s="13">
        <v>1</v>
      </c>
      <c r="B213" s="14" t="s">
        <v>271</v>
      </c>
      <c r="C213" s="15">
        <v>0.3923611111111111</v>
      </c>
      <c r="D213" s="16">
        <v>25</v>
      </c>
      <c r="E213" s="16">
        <v>14</v>
      </c>
      <c r="F213" s="16">
        <v>49569</v>
      </c>
      <c r="G213" s="16">
        <v>49392</v>
      </c>
      <c r="H213" s="16">
        <f t="shared" si="14"/>
        <v>177</v>
      </c>
      <c r="I213" s="16">
        <f t="shared" si="15"/>
        <v>11.28928125</v>
      </c>
      <c r="N213" s="1">
        <v>20</v>
      </c>
      <c r="O213" s="1">
        <v>8</v>
      </c>
      <c r="AA213" s="1">
        <v>28</v>
      </c>
      <c r="CG213" s="1">
        <v>0</v>
      </c>
    </row>
    <row r="214" spans="1:85" ht="8.25">
      <c r="A214" s="13">
        <v>2</v>
      </c>
      <c r="B214" s="14" t="s">
        <v>271</v>
      </c>
      <c r="C214" s="15">
        <v>0.4131944444444444</v>
      </c>
      <c r="D214" s="16">
        <v>27</v>
      </c>
      <c r="E214" s="16">
        <v>15</v>
      </c>
      <c r="F214" s="16">
        <v>49678</v>
      </c>
      <c r="G214" s="16">
        <v>49569</v>
      </c>
      <c r="H214" s="16">
        <f t="shared" si="14"/>
        <v>109</v>
      </c>
      <c r="I214" s="16">
        <f t="shared" si="15"/>
        <v>6.952156250000001</v>
      </c>
      <c r="N214" s="1">
        <v>15</v>
      </c>
      <c r="AA214" s="1">
        <v>15</v>
      </c>
      <c r="BM214" s="1">
        <v>1</v>
      </c>
      <c r="CG214" s="1">
        <v>1</v>
      </c>
    </row>
    <row r="215" spans="1:85" ht="8.25">
      <c r="A215" s="13">
        <v>3</v>
      </c>
      <c r="B215" s="14" t="s">
        <v>271</v>
      </c>
      <c r="C215" s="15">
        <v>0.6506944444444445</v>
      </c>
      <c r="D215" s="16">
        <v>0</v>
      </c>
      <c r="E215" s="16">
        <v>15</v>
      </c>
      <c r="F215" s="16">
        <v>49803</v>
      </c>
      <c r="G215" s="16">
        <v>49701</v>
      </c>
      <c r="H215" s="16">
        <f t="shared" si="14"/>
        <v>102</v>
      </c>
      <c r="I215" s="16">
        <f t="shared" si="15"/>
        <v>6.5056875</v>
      </c>
      <c r="AA215" s="1">
        <v>0</v>
      </c>
      <c r="CG215" s="1">
        <v>0</v>
      </c>
    </row>
    <row r="216" spans="1:85" ht="8.25">
      <c r="A216" s="13">
        <v>4</v>
      </c>
      <c r="B216" s="14" t="s">
        <v>271</v>
      </c>
      <c r="C216" s="15">
        <v>0.6333333333333333</v>
      </c>
      <c r="D216" s="16">
        <v>0</v>
      </c>
      <c r="E216" s="16">
        <v>14</v>
      </c>
      <c r="F216" s="16">
        <v>49701</v>
      </c>
      <c r="G216" s="16">
        <v>49678</v>
      </c>
      <c r="H216" s="16">
        <f t="shared" si="14"/>
        <v>23</v>
      </c>
      <c r="I216" s="16">
        <f t="shared" si="15"/>
        <v>1.4669687500000002</v>
      </c>
      <c r="AA216" s="1">
        <v>0</v>
      </c>
      <c r="CG216" s="1">
        <v>0</v>
      </c>
    </row>
    <row r="217" spans="1:85" ht="8.25">
      <c r="A217" s="13">
        <v>5</v>
      </c>
      <c r="B217" s="14" t="s">
        <v>271</v>
      </c>
      <c r="C217" s="15">
        <v>0.6666666666666666</v>
      </c>
      <c r="D217" s="16">
        <v>0</v>
      </c>
      <c r="E217" s="16">
        <v>13</v>
      </c>
      <c r="F217" s="16">
        <v>49807</v>
      </c>
      <c r="G217" s="16">
        <v>49803</v>
      </c>
      <c r="H217" s="16">
        <f t="shared" si="14"/>
        <v>4</v>
      </c>
      <c r="I217" s="16">
        <f t="shared" si="15"/>
        <v>0.25512500000000005</v>
      </c>
      <c r="AA217" s="1">
        <v>0</v>
      </c>
      <c r="CG217" s="1">
        <v>0</v>
      </c>
    </row>
    <row r="218" spans="1:85" ht="8.25">
      <c r="A218" s="13">
        <v>6</v>
      </c>
      <c r="B218" s="14" t="s">
        <v>272</v>
      </c>
      <c r="C218" s="15">
        <v>0.6180555555555556</v>
      </c>
      <c r="D218" s="16">
        <v>0</v>
      </c>
      <c r="E218" s="16">
        <v>15</v>
      </c>
      <c r="F218" s="16">
        <v>49819</v>
      </c>
      <c r="G218" s="16">
        <v>49818</v>
      </c>
      <c r="H218" s="16">
        <f t="shared" si="14"/>
        <v>1</v>
      </c>
      <c r="I218" s="16">
        <f t="shared" si="15"/>
        <v>0.06378125000000001</v>
      </c>
      <c r="AA218" s="1">
        <v>0</v>
      </c>
      <c r="CG218" s="1">
        <v>0</v>
      </c>
    </row>
    <row r="219" spans="1:85" ht="8.25">
      <c r="A219" s="13">
        <v>7</v>
      </c>
      <c r="B219" s="14" t="s">
        <v>272</v>
      </c>
      <c r="C219" s="15">
        <v>0.6527777777777778</v>
      </c>
      <c r="D219" s="16">
        <v>0</v>
      </c>
      <c r="E219" s="16">
        <v>14</v>
      </c>
      <c r="F219" s="16">
        <v>49822</v>
      </c>
      <c r="G219" s="16">
        <v>49819</v>
      </c>
      <c r="H219" s="16">
        <f t="shared" si="14"/>
        <v>3</v>
      </c>
      <c r="I219" s="16">
        <f t="shared" si="15"/>
        <v>0.19134375000000003</v>
      </c>
      <c r="AA219" s="1">
        <v>0</v>
      </c>
      <c r="CG219" s="1">
        <v>0</v>
      </c>
    </row>
    <row r="220" spans="1:85" ht="8.25">
      <c r="A220" s="13">
        <v>1</v>
      </c>
      <c r="B220" s="14" t="s">
        <v>273</v>
      </c>
      <c r="C220" s="15">
        <v>0.3993055555555556</v>
      </c>
      <c r="D220" s="16">
        <v>28</v>
      </c>
      <c r="E220" s="16">
        <v>13</v>
      </c>
      <c r="F220" s="16">
        <v>50072</v>
      </c>
      <c r="G220" s="16">
        <v>49826</v>
      </c>
      <c r="H220" s="16">
        <f t="shared" si="14"/>
        <v>246</v>
      </c>
      <c r="I220" s="16">
        <f t="shared" si="15"/>
        <v>15.6901875</v>
      </c>
      <c r="AA220" s="1">
        <v>0</v>
      </c>
      <c r="CG220" s="1">
        <v>0</v>
      </c>
    </row>
    <row r="221" spans="1:85" ht="8.25">
      <c r="A221" s="13">
        <v>2</v>
      </c>
      <c r="B221" s="14" t="s">
        <v>273</v>
      </c>
      <c r="C221" s="15">
        <v>0.4166666666666667</v>
      </c>
      <c r="D221" s="16">
        <v>14</v>
      </c>
      <c r="E221" s="16">
        <v>13</v>
      </c>
      <c r="F221" s="16">
        <v>50289</v>
      </c>
      <c r="G221" s="16">
        <v>50072</v>
      </c>
      <c r="H221" s="16">
        <f t="shared" si="14"/>
        <v>217</v>
      </c>
      <c r="I221" s="16">
        <f t="shared" si="15"/>
        <v>13.840531250000002</v>
      </c>
      <c r="AA221" s="1">
        <v>0</v>
      </c>
      <c r="BM221" s="1">
        <v>1</v>
      </c>
      <c r="CG221" s="1">
        <v>1</v>
      </c>
    </row>
    <row r="222" spans="1:85" ht="8.25">
      <c r="A222" s="13">
        <v>3</v>
      </c>
      <c r="B222" s="14" t="s">
        <v>273</v>
      </c>
      <c r="C222" s="15">
        <v>0.4465277777777778</v>
      </c>
      <c r="D222" s="16">
        <v>3</v>
      </c>
      <c r="E222" s="16">
        <v>13</v>
      </c>
      <c r="F222" s="16">
        <v>50340</v>
      </c>
      <c r="G222" s="16">
        <v>50289</v>
      </c>
      <c r="H222" s="16">
        <f t="shared" si="14"/>
        <v>51</v>
      </c>
      <c r="I222" s="16">
        <f t="shared" si="15"/>
        <v>3.25284375</v>
      </c>
      <c r="AA222" s="1">
        <v>0</v>
      </c>
      <c r="CG222" s="1">
        <v>0</v>
      </c>
    </row>
    <row r="223" spans="1:85" ht="8.25">
      <c r="A223" s="13">
        <v>4</v>
      </c>
      <c r="B223" s="14" t="s">
        <v>273</v>
      </c>
      <c r="C223" s="15">
        <v>0.59375</v>
      </c>
      <c r="D223" s="16">
        <v>0</v>
      </c>
      <c r="E223" s="16">
        <v>15</v>
      </c>
      <c r="F223" s="16">
        <v>50480</v>
      </c>
      <c r="G223" s="16">
        <v>50340</v>
      </c>
      <c r="H223" s="16">
        <f t="shared" si="14"/>
        <v>140</v>
      </c>
      <c r="I223" s="16">
        <f t="shared" si="15"/>
        <v>8.929375</v>
      </c>
      <c r="AA223" s="1">
        <v>0</v>
      </c>
      <c r="CG223" s="1">
        <v>0</v>
      </c>
    </row>
    <row r="224" spans="1:85" ht="8.25">
      <c r="A224" s="13">
        <v>5</v>
      </c>
      <c r="B224" s="14" t="s">
        <v>273</v>
      </c>
      <c r="C224" s="15">
        <v>0.625</v>
      </c>
      <c r="D224" s="16">
        <v>0</v>
      </c>
      <c r="E224" s="16">
        <v>14</v>
      </c>
      <c r="F224" s="16">
        <v>50359</v>
      </c>
      <c r="G224" s="16">
        <v>50348</v>
      </c>
      <c r="H224" s="16">
        <f t="shared" si="14"/>
        <v>11</v>
      </c>
      <c r="I224" s="16">
        <f t="shared" si="15"/>
        <v>0.70159375</v>
      </c>
      <c r="N224" s="1">
        <v>1</v>
      </c>
      <c r="AA224" s="1">
        <v>1</v>
      </c>
      <c r="CG224" s="1">
        <v>0</v>
      </c>
    </row>
    <row r="225" spans="1:85" ht="8.25">
      <c r="A225" s="13">
        <v>6</v>
      </c>
      <c r="B225" s="14" t="s">
        <v>274</v>
      </c>
      <c r="C225" s="15">
        <v>0.45208333333333334</v>
      </c>
      <c r="D225" s="16">
        <v>0</v>
      </c>
      <c r="E225" s="16">
        <v>21</v>
      </c>
      <c r="F225" s="16">
        <v>50515</v>
      </c>
      <c r="G225" s="16">
        <v>50488</v>
      </c>
      <c r="H225" s="16">
        <f t="shared" si="14"/>
        <v>27</v>
      </c>
      <c r="I225" s="16">
        <f t="shared" si="15"/>
        <v>1.7220937500000002</v>
      </c>
      <c r="AA225" s="1">
        <v>0</v>
      </c>
      <c r="CG225" s="1">
        <v>0</v>
      </c>
    </row>
    <row r="226" spans="1:85" ht="8.25">
      <c r="A226" s="13">
        <v>7</v>
      </c>
      <c r="B226" s="14" t="s">
        <v>274</v>
      </c>
      <c r="C226" s="15">
        <v>0.425</v>
      </c>
      <c r="D226" s="16">
        <v>0</v>
      </c>
      <c r="E226" s="16">
        <v>22</v>
      </c>
      <c r="F226" s="16">
        <v>50488</v>
      </c>
      <c r="G226" s="16">
        <v>50360</v>
      </c>
      <c r="H226" s="16">
        <f t="shared" si="14"/>
        <v>128</v>
      </c>
      <c r="I226" s="16">
        <f t="shared" si="15"/>
        <v>8.164000000000001</v>
      </c>
      <c r="AA226" s="1">
        <v>0</v>
      </c>
      <c r="CG226" s="1">
        <v>0</v>
      </c>
    </row>
    <row r="227" spans="1:85" ht="8.25">
      <c r="A227" s="13">
        <v>1</v>
      </c>
      <c r="B227" s="14" t="s">
        <v>275</v>
      </c>
      <c r="C227" s="15">
        <v>0.4097222222222222</v>
      </c>
      <c r="D227" s="16">
        <v>29</v>
      </c>
      <c r="E227" s="16">
        <v>12</v>
      </c>
      <c r="F227" s="16">
        <v>50728</v>
      </c>
      <c r="G227" s="16">
        <v>50679</v>
      </c>
      <c r="H227" s="16">
        <f t="shared" si="14"/>
        <v>49</v>
      </c>
      <c r="I227" s="16">
        <f t="shared" si="15"/>
        <v>3.1252812500000005</v>
      </c>
      <c r="AA227" s="1">
        <v>0</v>
      </c>
      <c r="CG227" s="1">
        <v>0</v>
      </c>
    </row>
    <row r="228" spans="1:85" ht="8.25">
      <c r="A228" s="13">
        <v>2</v>
      </c>
      <c r="B228" s="14" t="s">
        <v>275</v>
      </c>
      <c r="C228" s="15">
        <v>0.6</v>
      </c>
      <c r="D228" s="16">
        <v>30</v>
      </c>
      <c r="E228" s="16">
        <v>12</v>
      </c>
      <c r="F228" s="16">
        <v>50989</v>
      </c>
      <c r="G228" s="16">
        <v>50726</v>
      </c>
      <c r="H228" s="16">
        <f t="shared" si="14"/>
        <v>263</v>
      </c>
      <c r="I228" s="16">
        <f t="shared" si="15"/>
        <v>16.774468750000004</v>
      </c>
      <c r="AA228" s="1">
        <v>0</v>
      </c>
      <c r="BE228" s="1">
        <v>1</v>
      </c>
      <c r="BM228" s="1">
        <v>3</v>
      </c>
      <c r="CG228" s="1">
        <v>4</v>
      </c>
    </row>
    <row r="229" spans="1:85" ht="8.25">
      <c r="A229" s="13">
        <v>3</v>
      </c>
      <c r="B229" s="14" t="s">
        <v>275</v>
      </c>
      <c r="C229" s="15">
        <v>0.6076388888888888</v>
      </c>
      <c r="D229" s="16">
        <v>22</v>
      </c>
      <c r="E229" s="16">
        <v>13</v>
      </c>
      <c r="F229" s="16">
        <v>51112</v>
      </c>
      <c r="G229" s="16">
        <v>50971</v>
      </c>
      <c r="H229" s="16">
        <f t="shared" si="14"/>
        <v>141</v>
      </c>
      <c r="I229" s="16">
        <f t="shared" si="15"/>
        <v>8.99315625</v>
      </c>
      <c r="AA229" s="1">
        <v>0</v>
      </c>
      <c r="BE229" s="1">
        <v>1</v>
      </c>
      <c r="CG229" s="1">
        <v>1</v>
      </c>
    </row>
    <row r="230" spans="1:85" ht="8.25">
      <c r="A230" s="13">
        <v>4</v>
      </c>
      <c r="B230" s="14" t="s">
        <v>275</v>
      </c>
      <c r="C230" s="15">
        <v>0.6423611111111112</v>
      </c>
      <c r="D230" s="16">
        <v>0</v>
      </c>
      <c r="E230" s="16">
        <v>14</v>
      </c>
      <c r="F230" s="16">
        <v>51214</v>
      </c>
      <c r="G230" s="16">
        <v>51129</v>
      </c>
      <c r="H230" s="16">
        <f t="shared" si="14"/>
        <v>85</v>
      </c>
      <c r="I230" s="16">
        <f t="shared" si="15"/>
        <v>5.42140625</v>
      </c>
      <c r="AA230" s="1">
        <v>0</v>
      </c>
      <c r="CG230" s="1">
        <v>0</v>
      </c>
    </row>
    <row r="231" spans="1:85" ht="8.25">
      <c r="A231" s="13">
        <v>5</v>
      </c>
      <c r="B231" s="14" t="s">
        <v>275</v>
      </c>
      <c r="C231" s="14" t="s">
        <v>169</v>
      </c>
      <c r="D231" s="16">
        <v>17</v>
      </c>
      <c r="E231" s="16">
        <v>11</v>
      </c>
      <c r="F231" s="16">
        <v>51129</v>
      </c>
      <c r="G231" s="16">
        <v>51112</v>
      </c>
      <c r="H231" s="16">
        <f t="shared" si="14"/>
        <v>17</v>
      </c>
      <c r="I231" s="16">
        <f t="shared" si="15"/>
        <v>1.08428125</v>
      </c>
      <c r="AA231" s="1">
        <v>0</v>
      </c>
      <c r="CG231" s="1">
        <v>0</v>
      </c>
    </row>
    <row r="232" spans="1:85" ht="8.25">
      <c r="A232" s="13">
        <v>6</v>
      </c>
      <c r="B232" s="14" t="s">
        <v>276</v>
      </c>
      <c r="C232" s="15">
        <v>0.6180555555555556</v>
      </c>
      <c r="D232" s="16">
        <v>5</v>
      </c>
      <c r="E232" s="16">
        <v>14</v>
      </c>
      <c r="F232" s="17">
        <v>-9999</v>
      </c>
      <c r="G232" s="17">
        <v>-9999</v>
      </c>
      <c r="H232" s="16"/>
      <c r="I232" s="16"/>
      <c r="AA232" s="1">
        <v>0</v>
      </c>
      <c r="AE232" s="1">
        <v>1</v>
      </c>
      <c r="CG232" s="1">
        <v>1</v>
      </c>
    </row>
    <row r="233" spans="1:85" ht="8.25">
      <c r="A233" s="13">
        <v>7</v>
      </c>
      <c r="B233" s="14" t="s">
        <v>276</v>
      </c>
      <c r="C233" s="15">
        <v>0.6388888888888888</v>
      </c>
      <c r="D233" s="16">
        <v>0</v>
      </c>
      <c r="E233" s="16">
        <v>14</v>
      </c>
      <c r="F233" s="16">
        <v>51168</v>
      </c>
      <c r="G233" s="16">
        <v>51167</v>
      </c>
      <c r="H233" s="16">
        <f aca="true" t="shared" si="16" ref="H233:H247">F233-G233</f>
        <v>1</v>
      </c>
      <c r="I233" s="16">
        <f aca="true" t="shared" si="17" ref="I233:I247">H233*0.325*3.14*(0.25^2)</f>
        <v>0.06378125000000001</v>
      </c>
      <c r="AA233" s="1">
        <v>0</v>
      </c>
      <c r="AE233" s="1">
        <v>1</v>
      </c>
      <c r="BB233" s="1">
        <v>1</v>
      </c>
      <c r="CG233" s="1">
        <v>2</v>
      </c>
    </row>
    <row r="234" spans="1:85" ht="8.25">
      <c r="A234" s="13">
        <v>1</v>
      </c>
      <c r="B234" s="14" t="s">
        <v>277</v>
      </c>
      <c r="C234" s="14" t="s">
        <v>237</v>
      </c>
      <c r="D234" s="16" t="s">
        <v>131</v>
      </c>
      <c r="E234" s="16" t="s">
        <v>99</v>
      </c>
      <c r="F234" s="16">
        <v>51458</v>
      </c>
      <c r="G234" s="16">
        <v>51324</v>
      </c>
      <c r="H234" s="16">
        <f t="shared" si="16"/>
        <v>134</v>
      </c>
      <c r="I234" s="16">
        <f t="shared" si="17"/>
        <v>8.5466875</v>
      </c>
      <c r="O234" s="1">
        <v>63</v>
      </c>
      <c r="Q234" s="1">
        <v>4</v>
      </c>
      <c r="Z234" s="1">
        <v>4</v>
      </c>
      <c r="AA234" s="1">
        <v>78</v>
      </c>
      <c r="CG234" s="1">
        <v>0</v>
      </c>
    </row>
    <row r="235" spans="1:85" ht="8.25">
      <c r="A235" s="13">
        <v>2</v>
      </c>
      <c r="B235" s="14" t="s">
        <v>277</v>
      </c>
      <c r="C235" s="14" t="s">
        <v>278</v>
      </c>
      <c r="D235" s="16" t="s">
        <v>116</v>
      </c>
      <c r="E235" s="16" t="s">
        <v>99</v>
      </c>
      <c r="F235" s="16">
        <v>51324</v>
      </c>
      <c r="G235" s="16">
        <v>51239</v>
      </c>
      <c r="H235" s="16">
        <f t="shared" si="16"/>
        <v>85</v>
      </c>
      <c r="I235" s="16">
        <f t="shared" si="17"/>
        <v>5.42140625</v>
      </c>
      <c r="O235" s="1">
        <v>363</v>
      </c>
      <c r="Q235" s="1">
        <v>15</v>
      </c>
      <c r="Z235" s="1">
        <v>10</v>
      </c>
      <c r="AA235" s="1">
        <v>388</v>
      </c>
      <c r="AH235" s="1">
        <v>2</v>
      </c>
      <c r="CG235" s="1">
        <v>2</v>
      </c>
    </row>
    <row r="236" spans="1:85" ht="8.25">
      <c r="A236" s="13">
        <v>3</v>
      </c>
      <c r="B236" s="14" t="s">
        <v>277</v>
      </c>
      <c r="C236" s="14" t="s">
        <v>265</v>
      </c>
      <c r="D236" s="16" t="s">
        <v>102</v>
      </c>
      <c r="E236" s="16" t="s">
        <v>103</v>
      </c>
      <c r="F236" s="16">
        <v>51238</v>
      </c>
      <c r="G236" s="16">
        <v>51171</v>
      </c>
      <c r="H236" s="16">
        <f t="shared" si="16"/>
        <v>67</v>
      </c>
      <c r="I236" s="16">
        <f t="shared" si="17"/>
        <v>4.27334375</v>
      </c>
      <c r="AA236" s="1">
        <v>0</v>
      </c>
      <c r="CG236" s="1">
        <v>0</v>
      </c>
    </row>
    <row r="237" spans="1:85" ht="8.25">
      <c r="A237" s="13">
        <v>4</v>
      </c>
      <c r="B237" s="14" t="s">
        <v>277</v>
      </c>
      <c r="C237" s="14" t="s">
        <v>279</v>
      </c>
      <c r="D237" s="16" t="s">
        <v>280</v>
      </c>
      <c r="E237" s="16" t="s">
        <v>100</v>
      </c>
      <c r="F237" s="16">
        <v>51486</v>
      </c>
      <c r="G237" s="16">
        <v>51459</v>
      </c>
      <c r="H237" s="16">
        <f t="shared" si="16"/>
        <v>27</v>
      </c>
      <c r="I237" s="16">
        <f t="shared" si="17"/>
        <v>1.7220937500000002</v>
      </c>
      <c r="AA237" s="1">
        <v>0</v>
      </c>
      <c r="CG237" s="1">
        <v>0</v>
      </c>
    </row>
    <row r="238" spans="1:85" ht="8.25">
      <c r="A238" s="13">
        <v>5</v>
      </c>
      <c r="B238" s="14" t="s">
        <v>277</v>
      </c>
      <c r="C238" s="14" t="s">
        <v>176</v>
      </c>
      <c r="D238" s="16" t="s">
        <v>118</v>
      </c>
      <c r="E238" s="16" t="s">
        <v>100</v>
      </c>
      <c r="F238" s="16">
        <v>51488</v>
      </c>
      <c r="G238" s="16">
        <v>51486</v>
      </c>
      <c r="H238" s="16">
        <f t="shared" si="16"/>
        <v>2</v>
      </c>
      <c r="I238" s="16">
        <f t="shared" si="17"/>
        <v>0.12756250000000002</v>
      </c>
      <c r="AA238" s="1">
        <v>0</v>
      </c>
      <c r="CG238" s="1">
        <v>0</v>
      </c>
    </row>
    <row r="239" spans="1:85" ht="8.25">
      <c r="A239" s="13">
        <v>6</v>
      </c>
      <c r="B239" s="14" t="s">
        <v>281</v>
      </c>
      <c r="C239" s="14" t="s">
        <v>261</v>
      </c>
      <c r="D239" s="16" t="s">
        <v>118</v>
      </c>
      <c r="E239" s="16" t="s">
        <v>113</v>
      </c>
      <c r="F239" s="16">
        <v>51489</v>
      </c>
      <c r="G239" s="16">
        <v>51488</v>
      </c>
      <c r="H239" s="16">
        <f t="shared" si="16"/>
        <v>1</v>
      </c>
      <c r="I239" s="16">
        <f t="shared" si="17"/>
        <v>0.06378125000000001</v>
      </c>
      <c r="AA239" s="1">
        <v>0</v>
      </c>
      <c r="CG239" s="1">
        <v>0</v>
      </c>
    </row>
    <row r="240" spans="1:85" ht="8.25">
      <c r="A240" s="13">
        <v>7</v>
      </c>
      <c r="B240" s="14" t="s">
        <v>281</v>
      </c>
      <c r="C240" s="14" t="s">
        <v>230</v>
      </c>
      <c r="D240" s="16" t="s">
        <v>118</v>
      </c>
      <c r="E240" s="16" t="s">
        <v>113</v>
      </c>
      <c r="F240" s="16">
        <v>51490</v>
      </c>
      <c r="G240" s="16">
        <v>51480</v>
      </c>
      <c r="H240" s="16">
        <f t="shared" si="16"/>
        <v>10</v>
      </c>
      <c r="I240" s="16">
        <f t="shared" si="17"/>
        <v>0.6378125</v>
      </c>
      <c r="AA240" s="1">
        <v>0</v>
      </c>
      <c r="CG240" s="1">
        <v>0</v>
      </c>
    </row>
    <row r="241" spans="1:85" ht="8.25">
      <c r="A241" s="13">
        <v>1</v>
      </c>
      <c r="B241" s="14" t="s">
        <v>282</v>
      </c>
      <c r="C241" s="14" t="s">
        <v>112</v>
      </c>
      <c r="D241" s="16" t="s">
        <v>152</v>
      </c>
      <c r="E241" s="16" t="s">
        <v>142</v>
      </c>
      <c r="F241" s="16">
        <v>51847</v>
      </c>
      <c r="G241" s="16">
        <v>51494</v>
      </c>
      <c r="H241" s="16">
        <f t="shared" si="16"/>
        <v>353</v>
      </c>
      <c r="I241" s="16">
        <f t="shared" si="17"/>
        <v>22.514781250000002</v>
      </c>
      <c r="S241" s="1">
        <v>147</v>
      </c>
      <c r="Z241" s="1">
        <v>60</v>
      </c>
      <c r="AA241" s="1">
        <v>207</v>
      </c>
      <c r="AH241" s="1">
        <v>2</v>
      </c>
      <c r="BE241" s="1">
        <v>1</v>
      </c>
      <c r="CA241" s="1">
        <v>6</v>
      </c>
      <c r="CD241" s="1">
        <v>1</v>
      </c>
      <c r="CF241" s="1">
        <v>2</v>
      </c>
      <c r="CG241" s="1">
        <v>12</v>
      </c>
    </row>
    <row r="242" spans="1:85" ht="8.25">
      <c r="A242" s="13">
        <v>2</v>
      </c>
      <c r="B242" s="14" t="s">
        <v>282</v>
      </c>
      <c r="C242" s="14" t="s">
        <v>217</v>
      </c>
      <c r="D242" s="16" t="s">
        <v>99</v>
      </c>
      <c r="E242" s="16" t="s">
        <v>97</v>
      </c>
      <c r="F242" s="16">
        <v>51915</v>
      </c>
      <c r="G242" s="16">
        <v>51847</v>
      </c>
      <c r="H242" s="16">
        <f t="shared" si="16"/>
        <v>68</v>
      </c>
      <c r="I242" s="16">
        <f t="shared" si="17"/>
        <v>4.337125</v>
      </c>
      <c r="O242" s="1">
        <v>2</v>
      </c>
      <c r="S242" s="1">
        <v>2</v>
      </c>
      <c r="Z242" s="1">
        <v>1</v>
      </c>
      <c r="AA242" s="1">
        <v>5</v>
      </c>
      <c r="BM242" s="1">
        <v>3</v>
      </c>
      <c r="CG242" s="1">
        <v>3</v>
      </c>
    </row>
    <row r="243" spans="1:85" ht="8.25">
      <c r="A243" s="13">
        <v>3</v>
      </c>
      <c r="B243" s="14" t="s">
        <v>282</v>
      </c>
      <c r="C243" s="14" t="s">
        <v>237</v>
      </c>
      <c r="D243" s="16" t="s">
        <v>118</v>
      </c>
      <c r="E243" s="16" t="s">
        <v>99</v>
      </c>
      <c r="F243" s="16">
        <v>52007</v>
      </c>
      <c r="G243" s="16">
        <v>51915</v>
      </c>
      <c r="H243" s="16">
        <f t="shared" si="16"/>
        <v>92</v>
      </c>
      <c r="I243" s="16">
        <f t="shared" si="17"/>
        <v>5.867875000000001</v>
      </c>
      <c r="AA243" s="1">
        <v>0</v>
      </c>
      <c r="CG243" s="1">
        <v>0</v>
      </c>
    </row>
    <row r="244" spans="1:85" ht="8.25">
      <c r="A244" s="13">
        <v>4</v>
      </c>
      <c r="B244" s="14" t="s">
        <v>282</v>
      </c>
      <c r="C244" s="14" t="s">
        <v>283</v>
      </c>
      <c r="D244" s="16" t="s">
        <v>262</v>
      </c>
      <c r="E244" s="16" t="s">
        <v>113</v>
      </c>
      <c r="F244" s="16">
        <v>52017</v>
      </c>
      <c r="G244" s="16">
        <v>52008</v>
      </c>
      <c r="H244" s="16">
        <f t="shared" si="16"/>
        <v>9</v>
      </c>
      <c r="I244" s="16">
        <f t="shared" si="17"/>
        <v>0.5740312500000001</v>
      </c>
      <c r="AA244" s="1">
        <v>0</v>
      </c>
      <c r="CG244" s="1">
        <v>0</v>
      </c>
    </row>
    <row r="245" spans="1:85" ht="8.25">
      <c r="A245" s="13">
        <v>5</v>
      </c>
      <c r="B245" s="14" t="s">
        <v>282</v>
      </c>
      <c r="C245" s="14" t="s">
        <v>284</v>
      </c>
      <c r="D245" s="16" t="s">
        <v>118</v>
      </c>
      <c r="E245" s="16" t="s">
        <v>113</v>
      </c>
      <c r="F245" s="16">
        <v>52024</v>
      </c>
      <c r="G245" s="16">
        <v>52017</v>
      </c>
      <c r="H245" s="16">
        <f t="shared" si="16"/>
        <v>7</v>
      </c>
      <c r="I245" s="16">
        <f t="shared" si="17"/>
        <v>0.44646875</v>
      </c>
      <c r="AA245" s="1">
        <v>0</v>
      </c>
      <c r="CG245" s="1">
        <v>0</v>
      </c>
    </row>
    <row r="246" spans="1:85" ht="8.25">
      <c r="A246" s="13">
        <v>6</v>
      </c>
      <c r="B246" s="14" t="s">
        <v>285</v>
      </c>
      <c r="C246" s="14" t="s">
        <v>259</v>
      </c>
      <c r="D246" s="16" t="s">
        <v>118</v>
      </c>
      <c r="E246" s="16" t="s">
        <v>113</v>
      </c>
      <c r="F246" s="16">
        <v>52045</v>
      </c>
      <c r="G246" s="16">
        <v>52025</v>
      </c>
      <c r="H246" s="16">
        <f t="shared" si="16"/>
        <v>20</v>
      </c>
      <c r="I246" s="16">
        <f t="shared" si="17"/>
        <v>1.275625</v>
      </c>
      <c r="AA246" s="1">
        <v>0</v>
      </c>
      <c r="AE246" s="1">
        <v>1</v>
      </c>
      <c r="CG246" s="1">
        <v>1</v>
      </c>
    </row>
    <row r="247" spans="1:85" ht="8.25">
      <c r="A247" s="13">
        <v>7</v>
      </c>
      <c r="B247" s="14" t="s">
        <v>285</v>
      </c>
      <c r="C247" s="14" t="s">
        <v>230</v>
      </c>
      <c r="D247" s="16" t="s">
        <v>118</v>
      </c>
      <c r="E247" s="16" t="s">
        <v>96</v>
      </c>
      <c r="F247" s="16">
        <v>52072</v>
      </c>
      <c r="G247" s="16">
        <v>52045</v>
      </c>
      <c r="H247" s="16">
        <f t="shared" si="16"/>
        <v>27</v>
      </c>
      <c r="I247" s="16">
        <f t="shared" si="17"/>
        <v>1.7220937500000002</v>
      </c>
      <c r="AA247" s="1">
        <v>0</v>
      </c>
      <c r="CG247" s="1">
        <v>0</v>
      </c>
    </row>
    <row r="248" spans="1:85" ht="8.25">
      <c r="A248" s="13">
        <v>1</v>
      </c>
      <c r="B248" s="14" t="s">
        <v>286</v>
      </c>
      <c r="C248" s="14" t="s">
        <v>224</v>
      </c>
      <c r="D248" s="16" t="s">
        <v>116</v>
      </c>
      <c r="E248" s="16" t="s">
        <v>103</v>
      </c>
      <c r="F248" s="17">
        <v>-9999</v>
      </c>
      <c r="G248" s="17">
        <v>-9999</v>
      </c>
      <c r="H248" s="16"/>
      <c r="I248" s="16"/>
      <c r="N248" s="1">
        <v>7</v>
      </c>
      <c r="O248" s="1">
        <v>3</v>
      </c>
      <c r="S248" s="1">
        <v>48</v>
      </c>
      <c r="Y248" s="1">
        <v>1</v>
      </c>
      <c r="Z248" s="1">
        <v>5</v>
      </c>
      <c r="AA248" s="1">
        <v>64</v>
      </c>
      <c r="AB248" s="1">
        <v>2</v>
      </c>
      <c r="AH248" s="1">
        <v>1</v>
      </c>
      <c r="BI248" s="1">
        <v>1</v>
      </c>
      <c r="CD248" s="1">
        <v>5</v>
      </c>
      <c r="CG248" s="1">
        <v>9</v>
      </c>
    </row>
    <row r="249" spans="1:85" ht="8.25">
      <c r="A249" s="13">
        <v>2</v>
      </c>
      <c r="B249" s="14" t="s">
        <v>286</v>
      </c>
      <c r="C249" s="14" t="s">
        <v>188</v>
      </c>
      <c r="D249" s="16" t="s">
        <v>96</v>
      </c>
      <c r="E249" s="16" t="s">
        <v>113</v>
      </c>
      <c r="F249" s="17">
        <v>-9999</v>
      </c>
      <c r="G249" s="17">
        <v>-9999</v>
      </c>
      <c r="H249" s="16"/>
      <c r="I249" s="16"/>
      <c r="N249" s="1">
        <v>485</v>
      </c>
      <c r="O249" s="1">
        <v>270</v>
      </c>
      <c r="S249" s="1">
        <v>81</v>
      </c>
      <c r="Z249" s="1">
        <v>3</v>
      </c>
      <c r="AA249" s="1">
        <f>J249+N249+O249+P249+Q249+R249+S249+U249+W249+Y249+Z249</f>
        <v>839</v>
      </c>
      <c r="AH249" s="1">
        <v>1</v>
      </c>
      <c r="CG249" s="1">
        <v>1</v>
      </c>
    </row>
    <row r="250" spans="1:85" ht="8.25">
      <c r="A250" s="13">
        <v>3</v>
      </c>
      <c r="B250" s="14" t="s">
        <v>286</v>
      </c>
      <c r="C250" s="14" t="s">
        <v>237</v>
      </c>
      <c r="D250" s="16" t="s">
        <v>102</v>
      </c>
      <c r="E250" s="16" t="s">
        <v>96</v>
      </c>
      <c r="F250" s="17">
        <v>-9999</v>
      </c>
      <c r="G250" s="17">
        <v>-9999</v>
      </c>
      <c r="H250" s="16"/>
      <c r="I250" s="16"/>
      <c r="S250" s="1">
        <v>4</v>
      </c>
      <c r="AA250" s="1">
        <v>4</v>
      </c>
      <c r="AW250" s="1">
        <v>1</v>
      </c>
      <c r="BE250" s="1">
        <v>4</v>
      </c>
      <c r="CA250" s="1">
        <v>1</v>
      </c>
      <c r="CG250" s="1">
        <v>6</v>
      </c>
    </row>
    <row r="251" spans="1:85" ht="8.25">
      <c r="A251" s="13">
        <v>4</v>
      </c>
      <c r="B251" s="14" t="s">
        <v>286</v>
      </c>
      <c r="C251" s="14" t="s">
        <v>279</v>
      </c>
      <c r="D251" s="16" t="s">
        <v>280</v>
      </c>
      <c r="E251" s="16" t="s">
        <v>105</v>
      </c>
      <c r="F251" s="17">
        <v>-9999</v>
      </c>
      <c r="G251" s="17">
        <v>-9999</v>
      </c>
      <c r="H251" s="16"/>
      <c r="I251" s="16"/>
      <c r="AA251" s="1">
        <v>0</v>
      </c>
      <c r="AH251" s="1">
        <v>3</v>
      </c>
      <c r="CG251" s="1">
        <v>3</v>
      </c>
    </row>
    <row r="252" spans="1:85" ht="8.25">
      <c r="A252" s="13">
        <v>5</v>
      </c>
      <c r="B252" s="14" t="s">
        <v>286</v>
      </c>
      <c r="C252" s="14" t="s">
        <v>120</v>
      </c>
      <c r="D252" s="16" t="s">
        <v>280</v>
      </c>
      <c r="E252" s="16" t="s">
        <v>107</v>
      </c>
      <c r="F252" s="17">
        <v>-9999</v>
      </c>
      <c r="G252" s="17">
        <v>-9999</v>
      </c>
      <c r="H252" s="16"/>
      <c r="I252" s="16"/>
      <c r="S252" s="1">
        <v>1</v>
      </c>
      <c r="AA252" s="1">
        <v>1</v>
      </c>
      <c r="AE252" s="1">
        <v>9</v>
      </c>
      <c r="CG252" s="1">
        <v>9</v>
      </c>
    </row>
    <row r="253" spans="1:85" ht="8.25">
      <c r="A253" s="13">
        <v>6</v>
      </c>
      <c r="B253" s="14" t="s">
        <v>287</v>
      </c>
      <c r="C253" s="14" t="s">
        <v>259</v>
      </c>
      <c r="D253" s="16" t="s">
        <v>102</v>
      </c>
      <c r="E253" s="16" t="s">
        <v>116</v>
      </c>
      <c r="F253" s="16">
        <v>63737</v>
      </c>
      <c r="G253" s="16">
        <v>63735</v>
      </c>
      <c r="H253" s="16">
        <f aca="true" t="shared" si="18" ref="H253:H268">F253-G253</f>
        <v>2</v>
      </c>
      <c r="I253" s="16">
        <f aca="true" t="shared" si="19" ref="I253:I268">H253*0.45*3.14*(0.25^2)</f>
        <v>0.176625</v>
      </c>
      <c r="AA253" s="1">
        <v>0</v>
      </c>
      <c r="AE253" s="1">
        <v>1</v>
      </c>
      <c r="CG253" s="1">
        <v>1</v>
      </c>
    </row>
    <row r="254" spans="1:85" ht="8.25">
      <c r="A254" s="13">
        <v>7</v>
      </c>
      <c r="B254" s="14" t="s">
        <v>287</v>
      </c>
      <c r="C254" s="14" t="s">
        <v>123</v>
      </c>
      <c r="D254" s="16" t="s">
        <v>102</v>
      </c>
      <c r="E254" s="16" t="s">
        <v>107</v>
      </c>
      <c r="F254" s="16">
        <v>64822</v>
      </c>
      <c r="G254" s="16">
        <v>63627</v>
      </c>
      <c r="H254" s="16">
        <f t="shared" si="18"/>
        <v>1195</v>
      </c>
      <c r="I254" s="16">
        <f t="shared" si="19"/>
        <v>105.5334375</v>
      </c>
      <c r="AA254" s="1">
        <v>0</v>
      </c>
      <c r="AH254" s="1">
        <v>2</v>
      </c>
      <c r="AW254" s="1">
        <v>1</v>
      </c>
      <c r="CG254" s="1">
        <v>3</v>
      </c>
    </row>
    <row r="255" spans="1:85" ht="8.25">
      <c r="A255" s="13">
        <v>1</v>
      </c>
      <c r="B255" s="14" t="s">
        <v>288</v>
      </c>
      <c r="C255" s="14" t="s">
        <v>265</v>
      </c>
      <c r="D255" s="16" t="s">
        <v>289</v>
      </c>
      <c r="E255" s="16" t="s">
        <v>290</v>
      </c>
      <c r="F255" s="16" t="s">
        <v>291</v>
      </c>
      <c r="G255" s="16">
        <v>7480</v>
      </c>
      <c r="H255" s="16">
        <f t="shared" si="18"/>
        <v>519</v>
      </c>
      <c r="I255" s="16">
        <f t="shared" si="19"/>
        <v>45.834187500000006</v>
      </c>
      <c r="N255" s="1">
        <v>2</v>
      </c>
      <c r="S255" s="1">
        <v>66</v>
      </c>
      <c r="Z255" s="1">
        <v>4</v>
      </c>
      <c r="AA255" s="1">
        <v>72</v>
      </c>
      <c r="AE255" s="1">
        <v>1</v>
      </c>
      <c r="AH255" s="1">
        <v>7</v>
      </c>
      <c r="BV255" s="1">
        <v>4</v>
      </c>
      <c r="CA255" s="1">
        <v>7</v>
      </c>
      <c r="CG255" s="1">
        <v>19</v>
      </c>
    </row>
    <row r="256" spans="1:85" ht="8.25">
      <c r="A256" s="13">
        <v>2</v>
      </c>
      <c r="B256" s="14" t="s">
        <v>288</v>
      </c>
      <c r="C256" s="14" t="s">
        <v>278</v>
      </c>
      <c r="D256" s="16" t="s">
        <v>131</v>
      </c>
      <c r="E256" s="16" t="s">
        <v>116</v>
      </c>
      <c r="F256" s="16" t="s">
        <v>292</v>
      </c>
      <c r="G256" s="16">
        <v>7999</v>
      </c>
      <c r="H256" s="16">
        <f t="shared" si="18"/>
        <v>50</v>
      </c>
      <c r="I256" s="16">
        <f t="shared" si="19"/>
        <v>4.415625</v>
      </c>
      <c r="S256" s="1">
        <v>32</v>
      </c>
      <c r="U256" s="1">
        <v>2</v>
      </c>
      <c r="AA256" s="1">
        <v>34</v>
      </c>
      <c r="AH256" s="1">
        <v>8</v>
      </c>
      <c r="CA256" s="1">
        <v>5</v>
      </c>
      <c r="CG256" s="1">
        <v>13</v>
      </c>
    </row>
    <row r="257" spans="1:85" ht="8.25">
      <c r="A257" s="13">
        <v>3</v>
      </c>
      <c r="B257" s="14" t="s">
        <v>288</v>
      </c>
      <c r="C257" s="14" t="s">
        <v>151</v>
      </c>
      <c r="D257" s="16" t="s">
        <v>293</v>
      </c>
      <c r="E257" s="16" t="s">
        <v>294</v>
      </c>
      <c r="F257" s="16" t="s">
        <v>295</v>
      </c>
      <c r="G257" s="16">
        <v>8049</v>
      </c>
      <c r="H257" s="16">
        <f t="shared" si="18"/>
        <v>14</v>
      </c>
      <c r="I257" s="16">
        <f t="shared" si="19"/>
        <v>1.236375</v>
      </c>
      <c r="AA257" s="1">
        <v>0</v>
      </c>
      <c r="AE257" s="1">
        <v>2</v>
      </c>
      <c r="CG257" s="1">
        <v>2</v>
      </c>
    </row>
    <row r="258" spans="1:85" ht="8.25">
      <c r="A258" s="13">
        <v>4</v>
      </c>
      <c r="B258" s="14" t="s">
        <v>288</v>
      </c>
      <c r="C258" s="14" t="s">
        <v>254</v>
      </c>
      <c r="D258" s="16" t="s">
        <v>192</v>
      </c>
      <c r="E258" s="16" t="s">
        <v>296</v>
      </c>
      <c r="F258" s="16" t="s">
        <v>297</v>
      </c>
      <c r="G258" s="16">
        <v>18086</v>
      </c>
      <c r="H258" s="16">
        <f t="shared" si="18"/>
        <v>12</v>
      </c>
      <c r="I258" s="16">
        <f t="shared" si="19"/>
        <v>1.0597500000000002</v>
      </c>
      <c r="AA258" s="1">
        <v>0</v>
      </c>
      <c r="AH258" s="1">
        <v>3</v>
      </c>
      <c r="AW258" s="1">
        <v>1</v>
      </c>
      <c r="CG258" s="1">
        <v>4</v>
      </c>
    </row>
    <row r="259" spans="1:85" ht="8.25">
      <c r="A259" s="13">
        <v>5</v>
      </c>
      <c r="B259" s="14" t="s">
        <v>288</v>
      </c>
      <c r="C259" s="14" t="s">
        <v>298</v>
      </c>
      <c r="D259" s="16" t="s">
        <v>299</v>
      </c>
      <c r="E259" s="16" t="s">
        <v>129</v>
      </c>
      <c r="F259" s="16" t="s">
        <v>300</v>
      </c>
      <c r="G259" s="16">
        <v>18067</v>
      </c>
      <c r="H259" s="16">
        <f t="shared" si="18"/>
        <v>19</v>
      </c>
      <c r="I259" s="16">
        <f t="shared" si="19"/>
        <v>1.6779375000000003</v>
      </c>
      <c r="AA259" s="1">
        <v>0</v>
      </c>
      <c r="AE259" s="1">
        <v>1</v>
      </c>
      <c r="AW259" s="1">
        <v>1</v>
      </c>
      <c r="CF259" s="1">
        <v>1</v>
      </c>
      <c r="CG259" s="1">
        <v>3</v>
      </c>
    </row>
    <row r="260" spans="1:85" ht="8.25">
      <c r="A260" s="13">
        <v>6</v>
      </c>
      <c r="B260" s="14" t="s">
        <v>301</v>
      </c>
      <c r="C260" s="14" t="s">
        <v>302</v>
      </c>
      <c r="D260" s="16" t="s">
        <v>215</v>
      </c>
      <c r="E260" s="16" t="s">
        <v>129</v>
      </c>
      <c r="F260" s="16" t="s">
        <v>303</v>
      </c>
      <c r="G260" s="16">
        <v>18098</v>
      </c>
      <c r="H260" s="16">
        <f t="shared" si="18"/>
        <v>11</v>
      </c>
      <c r="I260" s="16">
        <f t="shared" si="19"/>
        <v>0.9714375000000001</v>
      </c>
      <c r="AA260" s="1">
        <v>0</v>
      </c>
      <c r="AW260" s="1">
        <v>1</v>
      </c>
      <c r="CG260" s="1">
        <v>1</v>
      </c>
    </row>
    <row r="261" spans="1:85" ht="8.25">
      <c r="A261" s="13">
        <v>7</v>
      </c>
      <c r="B261" s="14" t="s">
        <v>301</v>
      </c>
      <c r="C261" s="14" t="s">
        <v>304</v>
      </c>
      <c r="D261" s="16" t="s">
        <v>215</v>
      </c>
      <c r="E261" s="16" t="s">
        <v>129</v>
      </c>
      <c r="F261" s="16" t="s">
        <v>305</v>
      </c>
      <c r="G261" s="16">
        <v>18110</v>
      </c>
      <c r="H261" s="16">
        <f t="shared" si="18"/>
        <v>9</v>
      </c>
      <c r="I261" s="16">
        <f t="shared" si="19"/>
        <v>0.7948125</v>
      </c>
      <c r="AA261" s="1">
        <v>0</v>
      </c>
      <c r="CG261" s="1">
        <v>0</v>
      </c>
    </row>
    <row r="262" spans="1:85" ht="8.25">
      <c r="A262" s="13">
        <v>1</v>
      </c>
      <c r="B262" s="19">
        <v>37663</v>
      </c>
      <c r="C262" s="14" t="s">
        <v>306</v>
      </c>
      <c r="D262" s="16" t="s">
        <v>105</v>
      </c>
      <c r="E262" s="16" t="s">
        <v>307</v>
      </c>
      <c r="F262" s="16">
        <v>48161</v>
      </c>
      <c r="G262" s="16">
        <v>48127</v>
      </c>
      <c r="H262" s="16">
        <f t="shared" si="18"/>
        <v>34</v>
      </c>
      <c r="I262" s="16">
        <f t="shared" si="19"/>
        <v>3.002625</v>
      </c>
      <c r="O262" s="1">
        <v>1</v>
      </c>
      <c r="S262" s="1">
        <v>18</v>
      </c>
      <c r="AA262" s="1">
        <v>19</v>
      </c>
      <c r="BG262" s="1">
        <v>4</v>
      </c>
      <c r="CA262" s="1">
        <v>2</v>
      </c>
      <c r="CG262" s="1">
        <v>6</v>
      </c>
    </row>
    <row r="263" spans="1:85" ht="8.25">
      <c r="A263" s="13">
        <v>2</v>
      </c>
      <c r="B263" s="19">
        <v>37663</v>
      </c>
      <c r="C263" s="14" t="s">
        <v>265</v>
      </c>
      <c r="D263" s="16" t="s">
        <v>127</v>
      </c>
      <c r="E263" s="16" t="s">
        <v>308</v>
      </c>
      <c r="F263" s="16">
        <v>48212</v>
      </c>
      <c r="G263" s="16">
        <v>48161</v>
      </c>
      <c r="H263" s="16">
        <f t="shared" si="18"/>
        <v>51</v>
      </c>
      <c r="I263" s="16">
        <f t="shared" si="19"/>
        <v>4.5039375</v>
      </c>
      <c r="O263" s="1">
        <v>3</v>
      </c>
      <c r="S263" s="1">
        <v>7</v>
      </c>
      <c r="AA263" s="1">
        <v>10</v>
      </c>
      <c r="BI263" s="1">
        <v>1</v>
      </c>
      <c r="CG263" s="1">
        <v>1</v>
      </c>
    </row>
    <row r="264" spans="1:85" ht="8.25">
      <c r="A264" s="13">
        <v>3</v>
      </c>
      <c r="B264" s="19">
        <v>37663</v>
      </c>
      <c r="C264" s="14" t="s">
        <v>309</v>
      </c>
      <c r="D264" s="16" t="s">
        <v>310</v>
      </c>
      <c r="E264" s="16" t="s">
        <v>311</v>
      </c>
      <c r="F264" s="16">
        <v>48224</v>
      </c>
      <c r="G264" s="16">
        <v>48211</v>
      </c>
      <c r="H264" s="16">
        <f t="shared" si="18"/>
        <v>13</v>
      </c>
      <c r="I264" s="16">
        <f t="shared" si="19"/>
        <v>1.1480625000000002</v>
      </c>
      <c r="AA264" s="1">
        <v>0</v>
      </c>
      <c r="CG264" s="1">
        <v>0</v>
      </c>
    </row>
    <row r="265" spans="1:85" ht="8.25">
      <c r="A265" s="13">
        <v>4</v>
      </c>
      <c r="B265" s="19">
        <v>37663</v>
      </c>
      <c r="C265" s="14" t="s">
        <v>312</v>
      </c>
      <c r="D265" s="16" t="s">
        <v>313</v>
      </c>
      <c r="E265" s="16" t="s">
        <v>314</v>
      </c>
      <c r="F265" s="16">
        <v>48242</v>
      </c>
      <c r="G265" s="16">
        <v>48229</v>
      </c>
      <c r="H265" s="16">
        <f t="shared" si="18"/>
        <v>13</v>
      </c>
      <c r="I265" s="16">
        <f t="shared" si="19"/>
        <v>1.1480625000000002</v>
      </c>
      <c r="AA265" s="1">
        <v>0</v>
      </c>
      <c r="CG265" s="1">
        <v>0</v>
      </c>
    </row>
    <row r="266" spans="1:85" ht="8.25">
      <c r="A266" s="13">
        <v>5</v>
      </c>
      <c r="B266" s="19">
        <v>37663</v>
      </c>
      <c r="C266" s="14" t="s">
        <v>237</v>
      </c>
      <c r="D266" s="16" t="s">
        <v>192</v>
      </c>
      <c r="E266" s="16" t="s">
        <v>314</v>
      </c>
      <c r="F266" s="16">
        <v>48229</v>
      </c>
      <c r="G266" s="16">
        <v>48225</v>
      </c>
      <c r="H266" s="16">
        <f t="shared" si="18"/>
        <v>4</v>
      </c>
      <c r="I266" s="16">
        <f t="shared" si="19"/>
        <v>0.35325</v>
      </c>
      <c r="AA266" s="1">
        <v>0</v>
      </c>
      <c r="AE266" s="1">
        <v>1</v>
      </c>
      <c r="CG266" s="1">
        <v>1</v>
      </c>
    </row>
    <row r="267" spans="1:85" ht="8.25">
      <c r="A267" s="13">
        <v>6</v>
      </c>
      <c r="B267" s="19">
        <v>37663</v>
      </c>
      <c r="C267" s="14" t="s">
        <v>315</v>
      </c>
      <c r="D267" s="16" t="s">
        <v>251</v>
      </c>
      <c r="E267" s="16" t="s">
        <v>105</v>
      </c>
      <c r="F267" s="16">
        <v>48251</v>
      </c>
      <c r="G267" s="16">
        <v>48242</v>
      </c>
      <c r="H267" s="16">
        <f t="shared" si="18"/>
        <v>9</v>
      </c>
      <c r="I267" s="16">
        <f t="shared" si="19"/>
        <v>0.7948125</v>
      </c>
      <c r="AA267" s="1">
        <v>0</v>
      </c>
      <c r="AE267" s="1">
        <v>1</v>
      </c>
      <c r="CG267" s="1">
        <v>1</v>
      </c>
    </row>
    <row r="268" spans="1:85" ht="8.25">
      <c r="A268" s="13">
        <v>7</v>
      </c>
      <c r="B268" s="19">
        <v>37663</v>
      </c>
      <c r="C268" s="14" t="s">
        <v>316</v>
      </c>
      <c r="D268" s="16" t="s">
        <v>251</v>
      </c>
      <c r="E268" s="16" t="s">
        <v>317</v>
      </c>
      <c r="F268" s="16">
        <v>48270</v>
      </c>
      <c r="G268" s="16">
        <v>48251</v>
      </c>
      <c r="H268" s="16">
        <f t="shared" si="18"/>
        <v>19</v>
      </c>
      <c r="I268" s="16">
        <f t="shared" si="19"/>
        <v>1.6779375000000003</v>
      </c>
      <c r="AA268" s="1">
        <v>0</v>
      </c>
      <c r="CG268" s="1">
        <v>0</v>
      </c>
    </row>
    <row r="269" spans="1:85" ht="8.25">
      <c r="A269" s="13">
        <v>1</v>
      </c>
      <c r="B269" s="14" t="s">
        <v>318</v>
      </c>
      <c r="C269" s="14" t="s">
        <v>112</v>
      </c>
      <c r="D269" s="16" t="s">
        <v>319</v>
      </c>
      <c r="E269" s="16" t="s">
        <v>320</v>
      </c>
      <c r="F269" s="17">
        <v>-9999</v>
      </c>
      <c r="G269" s="17">
        <v>-9999</v>
      </c>
      <c r="H269" s="16"/>
      <c r="I269" s="16"/>
      <c r="S269" s="1">
        <v>2</v>
      </c>
      <c r="Z269" s="1">
        <v>2</v>
      </c>
      <c r="AA269" s="1">
        <v>4</v>
      </c>
      <c r="CA269" s="1">
        <v>1</v>
      </c>
      <c r="CG269" s="1">
        <v>1</v>
      </c>
    </row>
    <row r="270" spans="1:85" ht="8.25">
      <c r="A270" s="13">
        <v>2</v>
      </c>
      <c r="B270" s="14" t="s">
        <v>318</v>
      </c>
      <c r="C270" s="14" t="s">
        <v>188</v>
      </c>
      <c r="D270" s="16" t="s">
        <v>308</v>
      </c>
      <c r="E270" s="16" t="s">
        <v>307</v>
      </c>
      <c r="F270" s="17">
        <v>-9999</v>
      </c>
      <c r="G270" s="17">
        <v>-9999</v>
      </c>
      <c r="H270" s="16"/>
      <c r="I270" s="16"/>
      <c r="AA270" s="1">
        <v>0</v>
      </c>
      <c r="BI270" s="1">
        <v>3</v>
      </c>
      <c r="CA270" s="1">
        <v>1</v>
      </c>
      <c r="CG270" s="1">
        <v>4</v>
      </c>
    </row>
    <row r="271" spans="1:85" ht="8.25">
      <c r="A271" s="13">
        <v>3</v>
      </c>
      <c r="B271" s="14" t="s">
        <v>318</v>
      </c>
      <c r="C271" s="14" t="s">
        <v>321</v>
      </c>
      <c r="D271" s="16" t="s">
        <v>215</v>
      </c>
      <c r="E271" s="16" t="s">
        <v>307</v>
      </c>
      <c r="F271" s="17">
        <v>-9999</v>
      </c>
      <c r="G271" s="17">
        <v>-9999</v>
      </c>
      <c r="H271" s="16"/>
      <c r="I271" s="16"/>
      <c r="AA271" s="1">
        <v>0</v>
      </c>
      <c r="AE271" s="1">
        <v>2</v>
      </c>
      <c r="BE271" s="1">
        <v>2</v>
      </c>
      <c r="CG271" s="1">
        <v>4</v>
      </c>
    </row>
    <row r="272" spans="1:85" ht="8.25">
      <c r="A272" s="13">
        <v>4</v>
      </c>
      <c r="B272" s="14" t="s">
        <v>318</v>
      </c>
      <c r="C272" s="14" t="s">
        <v>322</v>
      </c>
      <c r="D272" s="16" t="s">
        <v>262</v>
      </c>
      <c r="E272" s="16" t="s">
        <v>196</v>
      </c>
      <c r="F272" s="16">
        <v>48267</v>
      </c>
      <c r="G272" s="16">
        <v>48263</v>
      </c>
      <c r="H272" s="16">
        <f aca="true" t="shared" si="20" ref="H272:H281">F272-G272</f>
        <v>4</v>
      </c>
      <c r="I272" s="16">
        <f aca="true" t="shared" si="21" ref="I272:I281">H272*0.45*3.14*(0.25^2)</f>
        <v>0.35325</v>
      </c>
      <c r="AA272" s="1">
        <v>0</v>
      </c>
      <c r="CG272" s="1">
        <v>0</v>
      </c>
    </row>
    <row r="273" spans="1:85" ht="8.25">
      <c r="A273" s="13">
        <v>5</v>
      </c>
      <c r="B273" s="14" t="s">
        <v>318</v>
      </c>
      <c r="C273" s="14" t="s">
        <v>284</v>
      </c>
      <c r="D273" s="16" t="s">
        <v>280</v>
      </c>
      <c r="E273" s="16" t="s">
        <v>323</v>
      </c>
      <c r="F273" s="16">
        <v>48274</v>
      </c>
      <c r="G273" s="16">
        <v>48268</v>
      </c>
      <c r="H273" s="16">
        <f t="shared" si="20"/>
        <v>6</v>
      </c>
      <c r="I273" s="16">
        <f t="shared" si="21"/>
        <v>0.5298750000000001</v>
      </c>
      <c r="AA273" s="1">
        <v>0</v>
      </c>
      <c r="CG273" s="1">
        <v>1</v>
      </c>
    </row>
    <row r="274" spans="1:85" ht="8.25">
      <c r="A274" s="13">
        <v>6</v>
      </c>
      <c r="B274" s="14" t="s">
        <v>324</v>
      </c>
      <c r="C274" s="14" t="s">
        <v>270</v>
      </c>
      <c r="D274" s="16" t="s">
        <v>201</v>
      </c>
      <c r="E274" s="16" t="s">
        <v>152</v>
      </c>
      <c r="F274" s="16">
        <v>48275</v>
      </c>
      <c r="G274" s="16">
        <v>48274</v>
      </c>
      <c r="H274" s="16">
        <f t="shared" si="20"/>
        <v>1</v>
      </c>
      <c r="I274" s="16">
        <f t="shared" si="21"/>
        <v>0.0883125</v>
      </c>
      <c r="AA274" s="1">
        <v>0</v>
      </c>
      <c r="AH274" s="1">
        <v>2</v>
      </c>
      <c r="AW274" s="1">
        <v>5</v>
      </c>
      <c r="CG274" s="1">
        <v>7</v>
      </c>
    </row>
    <row r="275" spans="1:85" ht="8.25">
      <c r="A275" s="13">
        <v>7</v>
      </c>
      <c r="B275" s="14" t="s">
        <v>324</v>
      </c>
      <c r="C275" s="14" t="s">
        <v>109</v>
      </c>
      <c r="D275" s="16" t="s">
        <v>299</v>
      </c>
      <c r="E275" s="16" t="s">
        <v>296</v>
      </c>
      <c r="F275" s="16">
        <v>48279</v>
      </c>
      <c r="G275" s="16">
        <v>48276</v>
      </c>
      <c r="H275" s="16">
        <f t="shared" si="20"/>
        <v>3</v>
      </c>
      <c r="I275" s="16">
        <f t="shared" si="21"/>
        <v>0.26493750000000005</v>
      </c>
      <c r="AA275" s="1">
        <v>0</v>
      </c>
      <c r="CG275" s="1">
        <v>0</v>
      </c>
    </row>
    <row r="276" spans="1:85" ht="8.25">
      <c r="A276" s="13">
        <v>1</v>
      </c>
      <c r="B276" s="14" t="s">
        <v>325</v>
      </c>
      <c r="C276" s="14" t="s">
        <v>217</v>
      </c>
      <c r="D276" s="16" t="s">
        <v>326</v>
      </c>
      <c r="E276" s="16" t="s">
        <v>327</v>
      </c>
      <c r="F276" s="16">
        <v>64571</v>
      </c>
      <c r="G276" s="16">
        <v>64563</v>
      </c>
      <c r="H276" s="16">
        <f t="shared" si="20"/>
        <v>8</v>
      </c>
      <c r="I276" s="16">
        <f t="shared" si="21"/>
        <v>0.7065</v>
      </c>
      <c r="N276" s="1">
        <v>4</v>
      </c>
      <c r="AA276" s="1">
        <v>4</v>
      </c>
      <c r="AH276" s="1">
        <v>6</v>
      </c>
      <c r="BH276" s="1">
        <v>1</v>
      </c>
      <c r="CC276" s="1">
        <v>1</v>
      </c>
      <c r="CG276" s="1">
        <v>8</v>
      </c>
    </row>
    <row r="277" spans="1:85" ht="8.25">
      <c r="A277" s="13">
        <v>2</v>
      </c>
      <c r="B277" s="14" t="s">
        <v>325</v>
      </c>
      <c r="C277" s="14" t="s">
        <v>188</v>
      </c>
      <c r="D277" s="16" t="s">
        <v>328</v>
      </c>
      <c r="E277" s="16" t="s">
        <v>113</v>
      </c>
      <c r="F277" s="16">
        <v>65699</v>
      </c>
      <c r="G277" s="16">
        <v>64570</v>
      </c>
      <c r="H277" s="16">
        <f t="shared" si="20"/>
        <v>1129</v>
      </c>
      <c r="I277" s="16">
        <f t="shared" si="21"/>
        <v>99.7048125</v>
      </c>
      <c r="AA277" s="1">
        <v>0</v>
      </c>
      <c r="AH277" s="1">
        <v>2</v>
      </c>
      <c r="BX277" s="1">
        <v>2</v>
      </c>
      <c r="CG277" s="1">
        <v>4</v>
      </c>
    </row>
    <row r="278" spans="1:85" ht="8.25">
      <c r="A278" s="13">
        <v>3</v>
      </c>
      <c r="B278" s="14" t="s">
        <v>325</v>
      </c>
      <c r="C278" s="14" t="s">
        <v>237</v>
      </c>
      <c r="D278" s="16" t="s">
        <v>329</v>
      </c>
      <c r="E278" s="16" t="s">
        <v>330</v>
      </c>
      <c r="F278" s="16">
        <v>65722</v>
      </c>
      <c r="G278" s="16">
        <v>65699</v>
      </c>
      <c r="H278" s="16">
        <f t="shared" si="20"/>
        <v>23</v>
      </c>
      <c r="I278" s="16">
        <f t="shared" si="21"/>
        <v>2.0311875</v>
      </c>
      <c r="AA278" s="1">
        <v>0</v>
      </c>
      <c r="AH278" s="1">
        <v>1</v>
      </c>
      <c r="AW278" s="1">
        <v>1</v>
      </c>
      <c r="BF278" s="1">
        <v>4</v>
      </c>
      <c r="BI278" s="1">
        <v>4</v>
      </c>
      <c r="BX278" s="1">
        <v>3</v>
      </c>
      <c r="CA278" s="1">
        <v>2</v>
      </c>
      <c r="CG278" s="1">
        <v>15</v>
      </c>
    </row>
    <row r="279" spans="1:85" ht="8.25">
      <c r="A279" s="13">
        <v>4</v>
      </c>
      <c r="B279" s="14" t="s">
        <v>325</v>
      </c>
      <c r="C279" s="14" t="s">
        <v>331</v>
      </c>
      <c r="D279" s="16" t="s">
        <v>332</v>
      </c>
      <c r="E279" s="16" t="s">
        <v>333</v>
      </c>
      <c r="F279" s="16">
        <v>65690</v>
      </c>
      <c r="G279" s="16">
        <v>64613</v>
      </c>
      <c r="H279" s="16">
        <f t="shared" si="20"/>
        <v>1077</v>
      </c>
      <c r="I279" s="16">
        <f t="shared" si="21"/>
        <v>95.11256250000001</v>
      </c>
      <c r="AA279" s="1">
        <v>0</v>
      </c>
      <c r="CG279" s="1">
        <v>0</v>
      </c>
    </row>
    <row r="280" spans="1:85" ht="8.25">
      <c r="A280" s="13">
        <v>5</v>
      </c>
      <c r="B280" s="14" t="s">
        <v>325</v>
      </c>
      <c r="C280" s="14" t="s">
        <v>334</v>
      </c>
      <c r="D280" s="16" t="s">
        <v>335</v>
      </c>
      <c r="E280" s="16" t="s">
        <v>336</v>
      </c>
      <c r="F280" s="16">
        <v>65602</v>
      </c>
      <c r="G280" s="16">
        <v>65600</v>
      </c>
      <c r="H280" s="16">
        <f t="shared" si="20"/>
        <v>2</v>
      </c>
      <c r="I280" s="16">
        <f t="shared" si="21"/>
        <v>0.176625</v>
      </c>
      <c r="AA280" s="1">
        <v>0</v>
      </c>
      <c r="AH280" s="1">
        <v>2</v>
      </c>
      <c r="AW280" s="1">
        <v>18</v>
      </c>
      <c r="BI280" s="1">
        <v>1</v>
      </c>
      <c r="CG280" s="1">
        <v>21</v>
      </c>
    </row>
    <row r="281" spans="1:85" ht="8.25">
      <c r="A281" s="13">
        <v>6</v>
      </c>
      <c r="B281" s="14" t="s">
        <v>337</v>
      </c>
      <c r="C281" s="14" t="s">
        <v>338</v>
      </c>
      <c r="D281" s="16" t="s">
        <v>339</v>
      </c>
      <c r="E281" s="16" t="s">
        <v>340</v>
      </c>
      <c r="F281" s="16">
        <v>65699</v>
      </c>
      <c r="G281" s="16">
        <v>65602</v>
      </c>
      <c r="H281" s="16">
        <f t="shared" si="20"/>
        <v>97</v>
      </c>
      <c r="I281" s="16">
        <f t="shared" si="21"/>
        <v>8.5663125</v>
      </c>
      <c r="AA281" s="1">
        <v>0</v>
      </c>
      <c r="CG281" s="1">
        <v>0</v>
      </c>
    </row>
    <row r="282" spans="1:85" ht="8.25">
      <c r="A282" s="13">
        <v>7</v>
      </c>
      <c r="B282" s="14" t="s">
        <v>337</v>
      </c>
      <c r="C282" s="14" t="s">
        <v>141</v>
      </c>
      <c r="D282" s="16" t="s">
        <v>341</v>
      </c>
      <c r="E282" s="16" t="s">
        <v>342</v>
      </c>
      <c r="F282" s="17">
        <v>-9999</v>
      </c>
      <c r="G282" s="17">
        <v>-9999</v>
      </c>
      <c r="H282" s="16"/>
      <c r="I282" s="16"/>
      <c r="AA282" s="1">
        <v>0</v>
      </c>
      <c r="AW282" s="1">
        <v>6</v>
      </c>
      <c r="CG282" s="1">
        <v>6</v>
      </c>
    </row>
    <row r="283" spans="1:85" ht="8.25">
      <c r="A283" s="13">
        <v>1</v>
      </c>
      <c r="B283" s="14" t="s">
        <v>343</v>
      </c>
      <c r="C283" s="14" t="s">
        <v>149</v>
      </c>
      <c r="D283" s="16" t="s">
        <v>344</v>
      </c>
      <c r="E283" s="16" t="s">
        <v>178</v>
      </c>
      <c r="F283" s="16">
        <v>48344</v>
      </c>
      <c r="G283" s="16">
        <v>48323</v>
      </c>
      <c r="H283" s="16">
        <f>F283-G283</f>
        <v>21</v>
      </c>
      <c r="I283" s="16">
        <f>H283*0.45*3.14*(0.25^2)</f>
        <v>1.8545625000000003</v>
      </c>
      <c r="N283" s="1">
        <v>2</v>
      </c>
      <c r="AA283" s="1">
        <v>2</v>
      </c>
      <c r="AH283" s="1">
        <v>1</v>
      </c>
      <c r="BP283" s="1">
        <v>1</v>
      </c>
      <c r="CG283" s="1">
        <v>2</v>
      </c>
    </row>
    <row r="284" spans="1:85" ht="8.25">
      <c r="A284" s="13">
        <v>2</v>
      </c>
      <c r="B284" s="14" t="s">
        <v>343</v>
      </c>
      <c r="C284" s="14" t="s">
        <v>205</v>
      </c>
      <c r="D284" s="16" t="s">
        <v>345</v>
      </c>
      <c r="E284" s="16" t="s">
        <v>166</v>
      </c>
      <c r="F284" s="16">
        <v>48367</v>
      </c>
      <c r="G284" s="16">
        <v>48344</v>
      </c>
      <c r="H284" s="16">
        <f>F284-G284</f>
        <v>23</v>
      </c>
      <c r="I284" s="16">
        <f>H284*0.45*3.14*(0.25^2)</f>
        <v>2.0311875</v>
      </c>
      <c r="N284" s="1">
        <v>3</v>
      </c>
      <c r="U284" s="1">
        <v>11</v>
      </c>
      <c r="AA284" s="1">
        <v>14</v>
      </c>
      <c r="CG284" s="1">
        <v>0</v>
      </c>
    </row>
    <row r="285" spans="1:85" ht="8.25">
      <c r="A285" s="13">
        <v>3</v>
      </c>
      <c r="B285" s="14" t="s">
        <v>343</v>
      </c>
      <c r="C285" s="14" t="s">
        <v>226</v>
      </c>
      <c r="D285" s="16" t="s">
        <v>310</v>
      </c>
      <c r="E285" s="16" t="s">
        <v>178</v>
      </c>
      <c r="F285" s="16">
        <v>48369</v>
      </c>
      <c r="G285" s="16">
        <v>48367</v>
      </c>
      <c r="H285" s="16">
        <f>F285-G285</f>
        <v>2</v>
      </c>
      <c r="I285" s="16">
        <f>H285*0.45*3.14*(0.25^2)</f>
        <v>0.176625</v>
      </c>
      <c r="AA285" s="1">
        <v>0</v>
      </c>
      <c r="AH285" s="1">
        <v>2</v>
      </c>
      <c r="BE285" s="1">
        <v>2</v>
      </c>
      <c r="CG285" s="1">
        <v>4</v>
      </c>
    </row>
    <row r="286" spans="1:85" ht="8.25">
      <c r="A286" s="13">
        <v>4</v>
      </c>
      <c r="B286" s="14" t="s">
        <v>343</v>
      </c>
      <c r="C286" s="14" t="s">
        <v>259</v>
      </c>
      <c r="D286" s="16" t="s">
        <v>346</v>
      </c>
      <c r="E286" s="16" t="s">
        <v>178</v>
      </c>
      <c r="F286" s="16">
        <v>48370</v>
      </c>
      <c r="G286" s="16">
        <v>48369</v>
      </c>
      <c r="H286" s="16">
        <f>F286-G286</f>
        <v>1</v>
      </c>
      <c r="I286" s="16">
        <f>H286*0.45*3.14*(0.25^2)</f>
        <v>0.0883125</v>
      </c>
      <c r="AA286" s="1">
        <v>0</v>
      </c>
      <c r="CG286" s="1">
        <v>0</v>
      </c>
    </row>
    <row r="287" spans="1:85" ht="8.25">
      <c r="A287" s="13">
        <v>5</v>
      </c>
      <c r="B287" s="14" t="s">
        <v>343</v>
      </c>
      <c r="C287" s="14" t="s">
        <v>331</v>
      </c>
      <c r="D287" s="16" t="s">
        <v>347</v>
      </c>
      <c r="E287" s="16" t="s">
        <v>178</v>
      </c>
      <c r="F287" s="17">
        <v>-9999</v>
      </c>
      <c r="G287" s="17">
        <v>-9999</v>
      </c>
      <c r="H287" s="16"/>
      <c r="I287" s="16"/>
      <c r="AA287" s="1">
        <v>0</v>
      </c>
      <c r="CG287" s="1">
        <v>0</v>
      </c>
    </row>
    <row r="288" spans="1:85" ht="8.25">
      <c r="A288" s="13">
        <v>6</v>
      </c>
      <c r="B288" s="14" t="s">
        <v>348</v>
      </c>
      <c r="C288" s="14" t="s">
        <v>89</v>
      </c>
      <c r="D288" s="16" t="s">
        <v>349</v>
      </c>
      <c r="E288" s="16" t="s">
        <v>350</v>
      </c>
      <c r="F288" s="16">
        <v>48321</v>
      </c>
      <c r="G288" s="16">
        <v>48320</v>
      </c>
      <c r="H288" s="16">
        <f>F288-G288</f>
        <v>1</v>
      </c>
      <c r="I288" s="16">
        <f>H288*0.45*3.14*(0.25^2)</f>
        <v>0.0883125</v>
      </c>
      <c r="AA288" s="1">
        <v>0</v>
      </c>
      <c r="CG288" s="1">
        <v>0</v>
      </c>
    </row>
    <row r="289" spans="1:85" ht="8.25">
      <c r="A289" s="13">
        <v>7</v>
      </c>
      <c r="B289" s="14" t="s">
        <v>348</v>
      </c>
      <c r="C289" s="14" t="s">
        <v>351</v>
      </c>
      <c r="D289" s="16" t="s">
        <v>352</v>
      </c>
      <c r="E289" s="16" t="s">
        <v>103</v>
      </c>
      <c r="F289" s="16">
        <v>48323</v>
      </c>
      <c r="G289" s="16">
        <v>48321</v>
      </c>
      <c r="H289" s="16">
        <f>F289-G289</f>
        <v>2</v>
      </c>
      <c r="I289" s="16">
        <f>H289*0.45*3.14*(0.25^2)</f>
        <v>0.176625</v>
      </c>
      <c r="AA289" s="1">
        <v>0</v>
      </c>
      <c r="CG289" s="1">
        <v>0</v>
      </c>
    </row>
    <row r="290" spans="1:85" ht="8.25">
      <c r="A290" s="13">
        <v>1</v>
      </c>
      <c r="B290" s="14" t="s">
        <v>353</v>
      </c>
      <c r="C290" s="14" t="s">
        <v>205</v>
      </c>
      <c r="D290" s="16" t="s">
        <v>107</v>
      </c>
      <c r="E290" s="16" t="s">
        <v>99</v>
      </c>
      <c r="F290" s="16">
        <v>65871</v>
      </c>
      <c r="G290" s="16">
        <v>65701</v>
      </c>
      <c r="H290" s="16">
        <f>F290-G290</f>
        <v>170</v>
      </c>
      <c r="I290" s="16">
        <f>H290*0.45*3.14*(0.45^2)</f>
        <v>48.642525000000006</v>
      </c>
      <c r="AA290" s="1">
        <v>0</v>
      </c>
      <c r="CG290" s="1">
        <v>0</v>
      </c>
    </row>
    <row r="291" spans="1:85" ht="8.25">
      <c r="A291" s="13">
        <v>2</v>
      </c>
      <c r="B291" s="14" t="s">
        <v>353</v>
      </c>
      <c r="C291" s="14" t="s">
        <v>188</v>
      </c>
      <c r="D291" s="16" t="s">
        <v>354</v>
      </c>
      <c r="E291" s="16" t="s">
        <v>99</v>
      </c>
      <c r="F291" s="16">
        <v>65921</v>
      </c>
      <c r="G291" s="16">
        <v>65871</v>
      </c>
      <c r="H291" s="16">
        <f>F291-G291</f>
        <v>50</v>
      </c>
      <c r="I291" s="16">
        <f>H291*0.45*3.14*(0.45^2)</f>
        <v>14.306625000000002</v>
      </c>
      <c r="N291" s="1">
        <v>31</v>
      </c>
      <c r="O291" s="1">
        <v>1</v>
      </c>
      <c r="U291" s="1">
        <v>1</v>
      </c>
      <c r="AA291" s="1">
        <v>33</v>
      </c>
      <c r="CG291" s="1">
        <v>0</v>
      </c>
    </row>
    <row r="292" spans="1:85" ht="8.25">
      <c r="A292" s="13">
        <v>3</v>
      </c>
      <c r="B292" s="14" t="s">
        <v>353</v>
      </c>
      <c r="C292" s="14" t="s">
        <v>237</v>
      </c>
      <c r="D292" s="16" t="s">
        <v>355</v>
      </c>
      <c r="E292" s="16" t="s">
        <v>100</v>
      </c>
      <c r="F292" s="16">
        <v>65933</v>
      </c>
      <c r="G292" s="16">
        <v>65921</v>
      </c>
      <c r="H292" s="16">
        <f>F292-G292</f>
        <v>12</v>
      </c>
      <c r="I292" s="16">
        <f>H292*0.45*3.14*(0.45^2)</f>
        <v>3.433590000000001</v>
      </c>
      <c r="AA292" s="1">
        <v>0</v>
      </c>
      <c r="AH292" s="1">
        <v>1</v>
      </c>
      <c r="CG292" s="1">
        <v>1</v>
      </c>
    </row>
    <row r="293" spans="1:85" ht="8.25">
      <c r="A293" s="13">
        <v>4</v>
      </c>
      <c r="B293" s="14" t="s">
        <v>353</v>
      </c>
      <c r="C293" s="14" t="s">
        <v>356</v>
      </c>
      <c r="D293" s="16" t="s">
        <v>346</v>
      </c>
      <c r="E293" s="16" t="s">
        <v>357</v>
      </c>
      <c r="F293" s="17">
        <v>-9999</v>
      </c>
      <c r="G293" s="17">
        <v>-9999</v>
      </c>
      <c r="H293" s="16"/>
      <c r="I293" s="16"/>
      <c r="AA293" s="1">
        <v>0</v>
      </c>
      <c r="CG293" s="1">
        <v>0</v>
      </c>
    </row>
    <row r="294" spans="1:85" ht="8.25">
      <c r="A294" s="13">
        <v>5</v>
      </c>
      <c r="B294" s="14" t="s">
        <v>353</v>
      </c>
      <c r="C294" s="14" t="s">
        <v>268</v>
      </c>
      <c r="D294" s="16" t="s">
        <v>310</v>
      </c>
      <c r="E294" s="16" t="s">
        <v>358</v>
      </c>
      <c r="F294" s="16">
        <v>65933</v>
      </c>
      <c r="G294" s="16">
        <v>65931</v>
      </c>
      <c r="H294" s="16">
        <f>F294-G294</f>
        <v>2</v>
      </c>
      <c r="I294" s="16">
        <f>H294*0.45*3.14*(0.45^2)</f>
        <v>0.572265</v>
      </c>
      <c r="AA294" s="1">
        <v>0</v>
      </c>
      <c r="AH294" s="1">
        <v>1</v>
      </c>
      <c r="CG294" s="1">
        <v>1</v>
      </c>
    </row>
    <row r="295" spans="1:85" ht="8.25">
      <c r="A295" s="13">
        <v>1</v>
      </c>
      <c r="B295" s="14" t="s">
        <v>359</v>
      </c>
      <c r="C295" s="15">
        <v>0.375</v>
      </c>
      <c r="D295" s="16">
        <v>25</v>
      </c>
      <c r="E295" s="16">
        <v>15.3</v>
      </c>
      <c r="F295" s="16">
        <v>65922</v>
      </c>
      <c r="G295" s="16">
        <v>65921</v>
      </c>
      <c r="H295" s="16">
        <f>F295-G295</f>
        <v>1</v>
      </c>
      <c r="I295" s="16">
        <f>H295*0.45*3.14*(0.25^2)</f>
        <v>0.0883125</v>
      </c>
      <c r="N295" s="1">
        <v>5</v>
      </c>
      <c r="O295" s="1">
        <v>1</v>
      </c>
      <c r="AA295" s="1">
        <v>6</v>
      </c>
      <c r="AH295" s="1">
        <v>1</v>
      </c>
      <c r="BM295" s="1">
        <v>2</v>
      </c>
      <c r="CG295" s="1">
        <v>3</v>
      </c>
    </row>
    <row r="296" spans="1:85" ht="8.25">
      <c r="A296" s="13">
        <v>2</v>
      </c>
      <c r="B296" s="14" t="s">
        <v>359</v>
      </c>
      <c r="C296" s="15">
        <v>0.4013888888888889</v>
      </c>
      <c r="D296" s="16">
        <v>9.6</v>
      </c>
      <c r="E296" s="16">
        <v>15</v>
      </c>
      <c r="F296" s="16">
        <v>66009</v>
      </c>
      <c r="G296" s="16">
        <v>65992</v>
      </c>
      <c r="H296" s="16">
        <f>F296-G296</f>
        <v>17</v>
      </c>
      <c r="I296" s="16">
        <f>H296*0.45*3.14*(0.25^2)</f>
        <v>1.5013125</v>
      </c>
      <c r="AA296" s="1">
        <v>0</v>
      </c>
      <c r="CG296" s="1">
        <v>0</v>
      </c>
    </row>
    <row r="297" spans="1:85" ht="8.25">
      <c r="A297" s="13">
        <v>3</v>
      </c>
      <c r="B297" s="14" t="s">
        <v>359</v>
      </c>
      <c r="C297" s="15">
        <v>0.4236111111111111</v>
      </c>
      <c r="D297" s="16">
        <v>1.8</v>
      </c>
      <c r="E297" s="16">
        <v>14.7</v>
      </c>
      <c r="F297" s="17">
        <v>-9999</v>
      </c>
      <c r="G297" s="17">
        <v>-9999</v>
      </c>
      <c r="H297" s="16"/>
      <c r="I297" s="16"/>
      <c r="AA297" s="1">
        <v>0</v>
      </c>
      <c r="CG297" s="1">
        <v>0</v>
      </c>
    </row>
    <row r="298" spans="1:85" ht="8.25">
      <c r="A298" s="13">
        <v>4</v>
      </c>
      <c r="B298" s="14" t="s">
        <v>359</v>
      </c>
      <c r="C298" s="23">
        <v>0.6006944444444444</v>
      </c>
      <c r="D298" s="16">
        <v>0.8</v>
      </c>
      <c r="E298" s="16">
        <v>16.9</v>
      </c>
      <c r="F298" s="16">
        <v>65919</v>
      </c>
      <c r="G298" s="16">
        <v>65910</v>
      </c>
      <c r="H298" s="16">
        <f aca="true" t="shared" si="22" ref="H298:H319">F298-G298</f>
        <v>9</v>
      </c>
      <c r="I298" s="16">
        <f aca="true" t="shared" si="23" ref="I298:I319">H298*0.45*3.14*(0.25^2)</f>
        <v>0.7948125</v>
      </c>
      <c r="AA298" s="1">
        <v>0</v>
      </c>
      <c r="AE298" s="1">
        <v>1</v>
      </c>
      <c r="CG298" s="1">
        <v>1</v>
      </c>
    </row>
    <row r="299" spans="1:85" ht="8.25">
      <c r="A299" s="13">
        <v>5</v>
      </c>
      <c r="B299" s="14" t="s">
        <v>359</v>
      </c>
      <c r="C299" s="15">
        <v>0.6347222222222222</v>
      </c>
      <c r="D299" s="16">
        <v>0.7</v>
      </c>
      <c r="E299" s="16">
        <v>16.8</v>
      </c>
      <c r="F299" s="16">
        <v>65919</v>
      </c>
      <c r="G299" s="16">
        <v>65910</v>
      </c>
      <c r="H299" s="16">
        <f t="shared" si="22"/>
        <v>9</v>
      </c>
      <c r="I299" s="16">
        <f t="shared" si="23"/>
        <v>0.7948125</v>
      </c>
      <c r="AA299" s="1">
        <v>0</v>
      </c>
      <c r="AE299" s="1">
        <v>1</v>
      </c>
      <c r="CG299" s="1">
        <v>1</v>
      </c>
    </row>
    <row r="300" spans="1:85" ht="8.25">
      <c r="A300" s="13">
        <v>6</v>
      </c>
      <c r="B300" s="14" t="s">
        <v>360</v>
      </c>
      <c r="C300" s="15">
        <v>0.6041666666666666</v>
      </c>
      <c r="D300" s="16">
        <v>14.5</v>
      </c>
      <c r="E300" s="16">
        <v>11.2</v>
      </c>
      <c r="F300" s="16">
        <v>65091</v>
      </c>
      <c r="G300" s="16">
        <v>65021</v>
      </c>
      <c r="H300" s="16">
        <f t="shared" si="22"/>
        <v>70</v>
      </c>
      <c r="I300" s="16">
        <f t="shared" si="23"/>
        <v>6.181875000000001</v>
      </c>
      <c r="AA300" s="1">
        <v>0</v>
      </c>
      <c r="CG300" s="1">
        <v>0</v>
      </c>
    </row>
    <row r="301" spans="1:85" ht="8.25">
      <c r="A301" s="13">
        <v>7</v>
      </c>
      <c r="B301" s="14" t="s">
        <v>361</v>
      </c>
      <c r="C301" s="15">
        <v>0.6284722222222222</v>
      </c>
      <c r="D301" s="16">
        <v>0.2</v>
      </c>
      <c r="E301" s="16">
        <v>15.5</v>
      </c>
      <c r="F301" s="16">
        <v>65931</v>
      </c>
      <c r="G301" s="16">
        <v>65908</v>
      </c>
      <c r="H301" s="16">
        <f t="shared" si="22"/>
        <v>23</v>
      </c>
      <c r="I301" s="16">
        <f t="shared" si="23"/>
        <v>2.0311875</v>
      </c>
      <c r="AA301" s="1">
        <v>0</v>
      </c>
      <c r="CG301" s="1">
        <v>0</v>
      </c>
    </row>
    <row r="302" spans="1:85" ht="8.25">
      <c r="A302" s="13">
        <v>1</v>
      </c>
      <c r="B302" s="14" t="s">
        <v>362</v>
      </c>
      <c r="C302" s="15">
        <v>0.4409722222222222</v>
      </c>
      <c r="D302" s="16">
        <v>27</v>
      </c>
      <c r="E302" s="16">
        <v>14.7</v>
      </c>
      <c r="F302" s="16">
        <v>48385</v>
      </c>
      <c r="G302" s="16">
        <v>48382</v>
      </c>
      <c r="H302" s="16">
        <f t="shared" si="22"/>
        <v>3</v>
      </c>
      <c r="I302" s="16">
        <f t="shared" si="23"/>
        <v>0.26493750000000005</v>
      </c>
      <c r="AA302" s="1">
        <v>0</v>
      </c>
      <c r="AH302" s="1">
        <v>1</v>
      </c>
      <c r="CG302" s="1">
        <v>1</v>
      </c>
    </row>
    <row r="303" spans="1:85" ht="8.25">
      <c r="A303" s="13">
        <v>2</v>
      </c>
      <c r="B303" s="14" t="s">
        <v>362</v>
      </c>
      <c r="C303" s="15">
        <v>0.46875</v>
      </c>
      <c r="D303" s="16">
        <v>26.6</v>
      </c>
      <c r="E303" s="16">
        <v>14.8</v>
      </c>
      <c r="F303" s="16">
        <v>48391</v>
      </c>
      <c r="G303" s="16">
        <v>48385</v>
      </c>
      <c r="H303" s="16">
        <f t="shared" si="22"/>
        <v>6</v>
      </c>
      <c r="I303" s="16">
        <f t="shared" si="23"/>
        <v>0.5298750000000001</v>
      </c>
      <c r="AA303" s="1">
        <v>0</v>
      </c>
      <c r="CG303" s="1">
        <v>0</v>
      </c>
    </row>
    <row r="304" spans="1:85" ht="8.25">
      <c r="A304" s="13">
        <v>3</v>
      </c>
      <c r="B304" s="14" t="s">
        <v>362</v>
      </c>
      <c r="C304" s="15">
        <v>0.4861111111111111</v>
      </c>
      <c r="D304" s="16">
        <v>0.3</v>
      </c>
      <c r="E304" s="16">
        <v>15.4</v>
      </c>
      <c r="F304" s="16">
        <v>48392</v>
      </c>
      <c r="G304" s="16">
        <v>48391</v>
      </c>
      <c r="H304" s="16">
        <f t="shared" si="22"/>
        <v>1</v>
      </c>
      <c r="I304" s="16">
        <f t="shared" si="23"/>
        <v>0.0883125</v>
      </c>
      <c r="AA304" s="1">
        <v>0</v>
      </c>
      <c r="AE304" s="1">
        <v>1</v>
      </c>
      <c r="CG304" s="1">
        <v>1</v>
      </c>
    </row>
    <row r="305" spans="1:85" ht="8.25">
      <c r="A305" s="13">
        <v>4</v>
      </c>
      <c r="B305" s="14" t="s">
        <v>362</v>
      </c>
      <c r="C305" s="15">
        <v>0.6145833333333334</v>
      </c>
      <c r="D305" s="16">
        <v>2.2</v>
      </c>
      <c r="E305" s="16">
        <v>17.9</v>
      </c>
      <c r="F305" s="16">
        <v>48393</v>
      </c>
      <c r="G305" s="16">
        <v>48392</v>
      </c>
      <c r="H305" s="16">
        <f t="shared" si="22"/>
        <v>1</v>
      </c>
      <c r="I305" s="16">
        <f t="shared" si="23"/>
        <v>0.0883125</v>
      </c>
      <c r="AA305" s="1">
        <v>0</v>
      </c>
      <c r="AE305" s="1">
        <v>1</v>
      </c>
      <c r="CG305" s="1">
        <v>1</v>
      </c>
    </row>
    <row r="306" spans="1:85" ht="8.25">
      <c r="A306" s="13">
        <v>5</v>
      </c>
      <c r="B306" s="14" t="s">
        <v>362</v>
      </c>
      <c r="C306" s="15">
        <v>0.6222222222222222</v>
      </c>
      <c r="D306" s="16">
        <v>0.2</v>
      </c>
      <c r="E306" s="16">
        <v>15.7</v>
      </c>
      <c r="F306" s="16">
        <v>48394</v>
      </c>
      <c r="G306" s="16">
        <v>48393</v>
      </c>
      <c r="H306" s="16">
        <f t="shared" si="22"/>
        <v>1</v>
      </c>
      <c r="I306" s="16">
        <f t="shared" si="23"/>
        <v>0.0883125</v>
      </c>
      <c r="AA306" s="1">
        <v>0</v>
      </c>
      <c r="CG306" s="1">
        <v>0</v>
      </c>
    </row>
    <row r="307" spans="1:85" ht="8.25">
      <c r="A307" s="13">
        <v>6</v>
      </c>
      <c r="B307" s="14" t="s">
        <v>363</v>
      </c>
      <c r="C307" s="15">
        <v>0.5076388888888889</v>
      </c>
      <c r="D307" s="16">
        <v>0.4</v>
      </c>
      <c r="E307" s="16">
        <v>14</v>
      </c>
      <c r="F307" s="16">
        <v>48408</v>
      </c>
      <c r="G307" s="16">
        <v>48408</v>
      </c>
      <c r="H307" s="16">
        <f t="shared" si="22"/>
        <v>0</v>
      </c>
      <c r="I307" s="16">
        <f t="shared" si="23"/>
        <v>0</v>
      </c>
      <c r="AA307" s="1">
        <v>0</v>
      </c>
      <c r="CG307" s="1">
        <v>0</v>
      </c>
    </row>
    <row r="308" spans="1:85" ht="8.25">
      <c r="A308" s="13">
        <v>7</v>
      </c>
      <c r="B308" s="14" t="s">
        <v>363</v>
      </c>
      <c r="C308" s="15">
        <v>0.48055555555555557</v>
      </c>
      <c r="D308" s="16">
        <v>0.1</v>
      </c>
      <c r="E308" s="16">
        <v>13</v>
      </c>
      <c r="F308" s="16">
        <v>48402</v>
      </c>
      <c r="G308" s="16">
        <v>48393</v>
      </c>
      <c r="H308" s="16">
        <f t="shared" si="22"/>
        <v>9</v>
      </c>
      <c r="I308" s="16">
        <f t="shared" si="23"/>
        <v>0.7948125</v>
      </c>
      <c r="AA308" s="1">
        <v>0</v>
      </c>
      <c r="CG308" s="1">
        <v>0</v>
      </c>
    </row>
    <row r="309" spans="1:85" ht="8.25">
      <c r="A309" s="13">
        <v>1</v>
      </c>
      <c r="B309" s="14" t="s">
        <v>364</v>
      </c>
      <c r="C309" s="15">
        <v>0.3923611111111111</v>
      </c>
      <c r="D309" s="16">
        <v>27</v>
      </c>
      <c r="E309" s="16">
        <v>14.7</v>
      </c>
      <c r="F309" s="16">
        <v>48445</v>
      </c>
      <c r="G309" s="16">
        <v>48415</v>
      </c>
      <c r="H309" s="16">
        <f t="shared" si="22"/>
        <v>30</v>
      </c>
      <c r="I309" s="16">
        <f t="shared" si="23"/>
        <v>2.649375</v>
      </c>
      <c r="AA309" s="1">
        <v>0</v>
      </c>
      <c r="BM309" s="1">
        <v>4</v>
      </c>
      <c r="CG309" s="1">
        <v>4</v>
      </c>
    </row>
    <row r="310" spans="1:85" ht="8.25">
      <c r="A310" s="13">
        <v>2</v>
      </c>
      <c r="B310" s="14" t="s">
        <v>364</v>
      </c>
      <c r="C310" s="15">
        <v>0.40625</v>
      </c>
      <c r="D310" s="16">
        <v>26.6</v>
      </c>
      <c r="E310" s="16">
        <v>14.8</v>
      </c>
      <c r="F310" s="16">
        <v>48477</v>
      </c>
      <c r="G310" s="16">
        <v>48450</v>
      </c>
      <c r="H310" s="16">
        <f t="shared" si="22"/>
        <v>27</v>
      </c>
      <c r="I310" s="16">
        <f t="shared" si="23"/>
        <v>2.3844375</v>
      </c>
      <c r="AA310" s="1">
        <v>0</v>
      </c>
      <c r="AE310" s="1">
        <v>1</v>
      </c>
      <c r="CG310" s="1">
        <v>1</v>
      </c>
    </row>
    <row r="311" spans="1:85" ht="8.25">
      <c r="A311" s="13">
        <v>3</v>
      </c>
      <c r="B311" s="14" t="s">
        <v>364</v>
      </c>
      <c r="C311" s="15">
        <v>0.425</v>
      </c>
      <c r="D311" s="16">
        <v>0.3</v>
      </c>
      <c r="E311" s="16">
        <v>15.4</v>
      </c>
      <c r="F311" s="16">
        <v>48478</v>
      </c>
      <c r="G311" s="16">
        <v>48477</v>
      </c>
      <c r="H311" s="16">
        <f t="shared" si="22"/>
        <v>1</v>
      </c>
      <c r="I311" s="16">
        <f t="shared" si="23"/>
        <v>0.0883125</v>
      </c>
      <c r="AA311" s="1">
        <v>0</v>
      </c>
      <c r="BE311" s="1">
        <v>1</v>
      </c>
      <c r="CG311" s="1">
        <v>1</v>
      </c>
    </row>
    <row r="312" spans="1:85" ht="8.25">
      <c r="A312" s="13">
        <v>4</v>
      </c>
      <c r="B312" s="14" t="s">
        <v>364</v>
      </c>
      <c r="C312" s="15">
        <v>0.5881944444444445</v>
      </c>
      <c r="D312" s="16">
        <v>2.2</v>
      </c>
      <c r="E312" s="16">
        <v>17.9</v>
      </c>
      <c r="F312" s="16">
        <v>48505</v>
      </c>
      <c r="G312" s="16">
        <v>48478</v>
      </c>
      <c r="H312" s="16">
        <f t="shared" si="22"/>
        <v>27</v>
      </c>
      <c r="I312" s="16">
        <f t="shared" si="23"/>
        <v>2.3844375</v>
      </c>
      <c r="AA312" s="1">
        <v>0</v>
      </c>
      <c r="CG312" s="1">
        <v>0</v>
      </c>
    </row>
    <row r="313" spans="1:85" ht="8.25">
      <c r="A313" s="13">
        <v>5</v>
      </c>
      <c r="B313" s="14" t="s">
        <v>364</v>
      </c>
      <c r="C313" s="14" t="s">
        <v>284</v>
      </c>
      <c r="D313" s="16">
        <v>0.2</v>
      </c>
      <c r="E313" s="16">
        <v>15.7</v>
      </c>
      <c r="F313" s="16">
        <v>48512</v>
      </c>
      <c r="G313" s="16">
        <v>48505</v>
      </c>
      <c r="H313" s="16">
        <f t="shared" si="22"/>
        <v>7</v>
      </c>
      <c r="I313" s="16">
        <f t="shared" si="23"/>
        <v>0.6181875</v>
      </c>
      <c r="AA313" s="1">
        <v>0</v>
      </c>
      <c r="CG313" s="1">
        <v>0</v>
      </c>
    </row>
    <row r="314" spans="1:85" ht="8.25">
      <c r="A314" s="13">
        <v>6</v>
      </c>
      <c r="B314" s="14" t="s">
        <v>365</v>
      </c>
      <c r="C314" s="15">
        <v>0.37083333333333335</v>
      </c>
      <c r="D314" s="16">
        <v>0.4</v>
      </c>
      <c r="E314" s="16">
        <v>14</v>
      </c>
      <c r="F314" s="16">
        <v>48514</v>
      </c>
      <c r="G314" s="16">
        <v>48513</v>
      </c>
      <c r="H314" s="16">
        <f t="shared" si="22"/>
        <v>1</v>
      </c>
      <c r="I314" s="16">
        <f t="shared" si="23"/>
        <v>0.0883125</v>
      </c>
      <c r="AA314" s="1">
        <v>0</v>
      </c>
      <c r="AE314" s="1">
        <v>1</v>
      </c>
      <c r="AH314" s="1">
        <v>2</v>
      </c>
      <c r="CG314" s="1">
        <v>3</v>
      </c>
    </row>
    <row r="315" spans="1:85" ht="8.25">
      <c r="A315" s="13">
        <v>7</v>
      </c>
      <c r="B315" s="14" t="s">
        <v>365</v>
      </c>
      <c r="C315" s="15">
        <v>0.39652777777777776</v>
      </c>
      <c r="D315" s="16">
        <v>0.1</v>
      </c>
      <c r="E315" s="16">
        <v>13</v>
      </c>
      <c r="F315" s="16">
        <v>48521</v>
      </c>
      <c r="G315" s="16">
        <v>48514</v>
      </c>
      <c r="H315" s="16">
        <f t="shared" si="22"/>
        <v>7</v>
      </c>
      <c r="I315" s="16">
        <f t="shared" si="23"/>
        <v>0.6181875</v>
      </c>
      <c r="AA315" s="1">
        <v>0</v>
      </c>
      <c r="CG315" s="1">
        <v>0</v>
      </c>
    </row>
    <row r="316" spans="1:85" ht="8.25">
      <c r="A316" s="13">
        <v>1</v>
      </c>
      <c r="B316" s="14" t="s">
        <v>366</v>
      </c>
      <c r="C316" s="14" t="s">
        <v>367</v>
      </c>
      <c r="D316" s="16" t="s">
        <v>368</v>
      </c>
      <c r="E316" s="16" t="s">
        <v>369</v>
      </c>
      <c r="F316" s="16">
        <v>48533</v>
      </c>
      <c r="G316" s="16">
        <v>48472</v>
      </c>
      <c r="H316" s="16">
        <f t="shared" si="22"/>
        <v>61</v>
      </c>
      <c r="I316" s="16">
        <f t="shared" si="23"/>
        <v>5.3870625</v>
      </c>
      <c r="N316" s="1">
        <v>24</v>
      </c>
      <c r="O316" s="1">
        <v>6</v>
      </c>
      <c r="AA316" s="1">
        <v>30</v>
      </c>
      <c r="CG316" s="1">
        <v>0</v>
      </c>
    </row>
    <row r="317" spans="1:85" ht="8.25">
      <c r="A317" s="13">
        <v>2</v>
      </c>
      <c r="B317" s="14" t="s">
        <v>366</v>
      </c>
      <c r="C317" s="14" t="s">
        <v>188</v>
      </c>
      <c r="D317" s="16" t="s">
        <v>370</v>
      </c>
      <c r="E317" s="16" t="s">
        <v>371</v>
      </c>
      <c r="F317" s="16">
        <v>38584</v>
      </c>
      <c r="G317" s="16">
        <v>38532</v>
      </c>
      <c r="H317" s="16">
        <f t="shared" si="22"/>
        <v>52</v>
      </c>
      <c r="I317" s="16">
        <f t="shared" si="23"/>
        <v>4.592250000000001</v>
      </c>
      <c r="N317" s="1">
        <v>1</v>
      </c>
      <c r="AA317" s="1">
        <v>1</v>
      </c>
      <c r="AE317" s="1">
        <v>107</v>
      </c>
      <c r="BM317" s="1">
        <v>1</v>
      </c>
      <c r="CG317" s="1">
        <v>108</v>
      </c>
    </row>
    <row r="318" spans="1:85" ht="8.25">
      <c r="A318" s="13">
        <v>3</v>
      </c>
      <c r="B318" s="14" t="s">
        <v>366</v>
      </c>
      <c r="C318" s="14" t="s">
        <v>141</v>
      </c>
      <c r="D318" s="16" t="s">
        <v>102</v>
      </c>
      <c r="E318" s="16" t="s">
        <v>372</v>
      </c>
      <c r="F318" s="16">
        <v>38589</v>
      </c>
      <c r="G318" s="16">
        <v>38532</v>
      </c>
      <c r="H318" s="16">
        <f t="shared" si="22"/>
        <v>57</v>
      </c>
      <c r="I318" s="16">
        <f t="shared" si="23"/>
        <v>5.033812500000001</v>
      </c>
      <c r="AA318" s="1">
        <v>0</v>
      </c>
      <c r="AE318" s="1">
        <v>1</v>
      </c>
      <c r="AH318" s="1">
        <v>1</v>
      </c>
      <c r="CG318" s="1">
        <v>2</v>
      </c>
    </row>
    <row r="319" spans="1:85" ht="8.25">
      <c r="A319" s="13">
        <v>4</v>
      </c>
      <c r="B319" s="14" t="s">
        <v>366</v>
      </c>
      <c r="C319" s="14" t="s">
        <v>89</v>
      </c>
      <c r="D319" s="16" t="s">
        <v>373</v>
      </c>
      <c r="E319" s="16" t="s">
        <v>374</v>
      </c>
      <c r="F319" s="16">
        <v>48668</v>
      </c>
      <c r="G319" s="16">
        <v>48656</v>
      </c>
      <c r="H319" s="16">
        <f t="shared" si="22"/>
        <v>12</v>
      </c>
      <c r="I319" s="16">
        <f t="shared" si="23"/>
        <v>1.0597500000000002</v>
      </c>
      <c r="AA319" s="1">
        <v>0</v>
      </c>
      <c r="AE319" s="1">
        <v>1</v>
      </c>
      <c r="CG319" s="1">
        <v>1</v>
      </c>
    </row>
    <row r="320" spans="1:85" ht="8.25">
      <c r="A320" s="13">
        <v>5</v>
      </c>
      <c r="B320" s="14" t="s">
        <v>366</v>
      </c>
      <c r="C320" s="14" t="s">
        <v>375</v>
      </c>
      <c r="D320" s="16" t="s">
        <v>376</v>
      </c>
      <c r="E320" s="16" t="s">
        <v>377</v>
      </c>
      <c r="F320" s="17">
        <v>-9999</v>
      </c>
      <c r="G320" s="17">
        <v>-9999</v>
      </c>
      <c r="H320" s="16"/>
      <c r="I320" s="16"/>
      <c r="AA320" s="1">
        <v>0</v>
      </c>
      <c r="CG320" s="1">
        <v>0</v>
      </c>
    </row>
    <row r="321" spans="1:85" ht="8.25">
      <c r="A321" s="13">
        <v>6</v>
      </c>
      <c r="B321" s="14" t="s">
        <v>366</v>
      </c>
      <c r="C321" s="14" t="s">
        <v>106</v>
      </c>
      <c r="D321" s="16" t="s">
        <v>118</v>
      </c>
      <c r="E321" s="16" t="s">
        <v>378</v>
      </c>
      <c r="F321" s="16">
        <v>38598</v>
      </c>
      <c r="G321" s="16">
        <v>38588</v>
      </c>
      <c r="H321" s="16">
        <f aca="true" t="shared" si="24" ref="H321:H345">F321-G321</f>
        <v>10</v>
      </c>
      <c r="I321" s="16">
        <f aca="true" t="shared" si="25" ref="I321:I336">H321*0.45*3.14*(0.25^2)</f>
        <v>0.883125</v>
      </c>
      <c r="AA321" s="1">
        <v>0</v>
      </c>
      <c r="CG321" s="1">
        <v>0</v>
      </c>
    </row>
    <row r="322" spans="1:85" ht="8.25">
      <c r="A322" s="13">
        <v>7</v>
      </c>
      <c r="B322" s="14" t="s">
        <v>366</v>
      </c>
      <c r="C322" s="14" t="s">
        <v>176</v>
      </c>
      <c r="D322" s="16" t="s">
        <v>379</v>
      </c>
      <c r="E322" s="16" t="s">
        <v>380</v>
      </c>
      <c r="F322" s="16">
        <v>48623</v>
      </c>
      <c r="G322" s="16">
        <v>38598</v>
      </c>
      <c r="H322" s="16">
        <f t="shared" si="24"/>
        <v>10025</v>
      </c>
      <c r="I322" s="16">
        <f t="shared" si="25"/>
        <v>885.3328125</v>
      </c>
      <c r="AA322" s="1">
        <v>0</v>
      </c>
      <c r="CG322" s="1">
        <v>0</v>
      </c>
    </row>
    <row r="323" spans="1:85" ht="8.25">
      <c r="A323" s="13">
        <v>1</v>
      </c>
      <c r="B323" s="14" t="s">
        <v>381</v>
      </c>
      <c r="C323" s="14" t="s">
        <v>112</v>
      </c>
      <c r="D323" s="16" t="s">
        <v>382</v>
      </c>
      <c r="E323" s="16" t="s">
        <v>383</v>
      </c>
      <c r="F323" s="16">
        <v>48772</v>
      </c>
      <c r="G323" s="16">
        <v>48679</v>
      </c>
      <c r="H323" s="16">
        <f t="shared" si="24"/>
        <v>93</v>
      </c>
      <c r="I323" s="16">
        <f t="shared" si="25"/>
        <v>8.213062500000001</v>
      </c>
      <c r="N323" s="1">
        <v>1</v>
      </c>
      <c r="S323" s="1">
        <v>6</v>
      </c>
      <c r="AA323" s="1">
        <v>7</v>
      </c>
      <c r="AH323" s="1">
        <v>2</v>
      </c>
      <c r="CA323" s="1">
        <v>15</v>
      </c>
      <c r="CD323" s="1">
        <v>6</v>
      </c>
      <c r="CG323" s="1">
        <v>23</v>
      </c>
    </row>
    <row r="324" spans="1:85" ht="8.25">
      <c r="A324" s="13">
        <v>2</v>
      </c>
      <c r="B324" s="14" t="s">
        <v>381</v>
      </c>
      <c r="C324" s="14" t="s">
        <v>217</v>
      </c>
      <c r="D324" s="16" t="s">
        <v>317</v>
      </c>
      <c r="E324" s="16" t="s">
        <v>113</v>
      </c>
      <c r="F324" s="16">
        <v>48839</v>
      </c>
      <c r="G324" s="16">
        <v>48772</v>
      </c>
      <c r="H324" s="16">
        <f t="shared" si="24"/>
        <v>67</v>
      </c>
      <c r="I324" s="16">
        <f t="shared" si="25"/>
        <v>5.9169375</v>
      </c>
      <c r="AA324" s="1">
        <v>0</v>
      </c>
      <c r="AH324" s="1">
        <v>3</v>
      </c>
      <c r="BE324" s="1">
        <v>1</v>
      </c>
      <c r="BI324" s="1">
        <v>6</v>
      </c>
      <c r="CA324" s="1">
        <v>30</v>
      </c>
      <c r="CD324" s="1">
        <v>1</v>
      </c>
      <c r="CG324" s="1">
        <v>41</v>
      </c>
    </row>
    <row r="325" spans="1:85" ht="8.25">
      <c r="A325" s="13">
        <v>3</v>
      </c>
      <c r="B325" s="14" t="s">
        <v>381</v>
      </c>
      <c r="C325" s="14" t="s">
        <v>237</v>
      </c>
      <c r="D325" s="16" t="s">
        <v>293</v>
      </c>
      <c r="E325" s="16" t="s">
        <v>96</v>
      </c>
      <c r="F325" s="16">
        <v>48865</v>
      </c>
      <c r="G325" s="16">
        <v>48839</v>
      </c>
      <c r="H325" s="16">
        <f t="shared" si="24"/>
        <v>26</v>
      </c>
      <c r="I325" s="16">
        <f t="shared" si="25"/>
        <v>2.2961250000000004</v>
      </c>
      <c r="AA325" s="1">
        <v>0</v>
      </c>
      <c r="AE325" s="1">
        <v>1</v>
      </c>
      <c r="AH325" s="1">
        <v>3</v>
      </c>
      <c r="BE325" s="1">
        <v>157</v>
      </c>
      <c r="CG325" s="1">
        <v>161</v>
      </c>
    </row>
    <row r="326" spans="1:85" ht="8.25">
      <c r="A326" s="13">
        <v>4</v>
      </c>
      <c r="B326" s="14" t="s">
        <v>384</v>
      </c>
      <c r="C326" s="14" t="s">
        <v>385</v>
      </c>
      <c r="D326" s="16" t="s">
        <v>386</v>
      </c>
      <c r="E326" s="16" t="s">
        <v>387</v>
      </c>
      <c r="F326" s="16">
        <v>48864</v>
      </c>
      <c r="G326" s="16">
        <v>48868</v>
      </c>
      <c r="H326" s="16">
        <f t="shared" si="24"/>
        <v>-4</v>
      </c>
      <c r="I326" s="16">
        <f t="shared" si="25"/>
        <v>-0.35325</v>
      </c>
      <c r="AA326" s="1">
        <v>0</v>
      </c>
      <c r="AE326" s="1">
        <v>7</v>
      </c>
      <c r="CG326" s="1">
        <v>7</v>
      </c>
    </row>
    <row r="327" spans="1:85" ht="8.25">
      <c r="A327" s="13">
        <v>5</v>
      </c>
      <c r="B327" s="14" t="s">
        <v>384</v>
      </c>
      <c r="C327" s="14" t="s">
        <v>388</v>
      </c>
      <c r="D327" s="16" t="s">
        <v>389</v>
      </c>
      <c r="E327" s="16" t="s">
        <v>390</v>
      </c>
      <c r="F327" s="16">
        <v>48868</v>
      </c>
      <c r="G327" s="16">
        <v>48876</v>
      </c>
      <c r="H327" s="16">
        <f t="shared" si="24"/>
        <v>-8</v>
      </c>
      <c r="I327" s="16">
        <f t="shared" si="25"/>
        <v>-0.7065</v>
      </c>
      <c r="AA327" s="1">
        <v>0</v>
      </c>
      <c r="AE327" s="1">
        <v>3</v>
      </c>
      <c r="AH327" s="1">
        <v>1</v>
      </c>
      <c r="CG327" s="1">
        <v>4</v>
      </c>
    </row>
    <row r="328" spans="1:85" ht="8.25">
      <c r="A328" s="13">
        <v>6</v>
      </c>
      <c r="B328" s="14" t="s">
        <v>384</v>
      </c>
      <c r="C328" s="14" t="s">
        <v>391</v>
      </c>
      <c r="D328" s="16" t="s">
        <v>392</v>
      </c>
      <c r="E328" s="16" t="s">
        <v>308</v>
      </c>
      <c r="F328" s="16">
        <v>48880</v>
      </c>
      <c r="G328" s="16">
        <v>48876</v>
      </c>
      <c r="H328" s="16">
        <f t="shared" si="24"/>
        <v>4</v>
      </c>
      <c r="I328" s="16">
        <f t="shared" si="25"/>
        <v>0.35325</v>
      </c>
      <c r="AA328" s="1">
        <v>0</v>
      </c>
      <c r="AE328" s="1">
        <v>1</v>
      </c>
      <c r="AH328" s="1">
        <v>4</v>
      </c>
      <c r="CG328" s="1">
        <v>5</v>
      </c>
    </row>
    <row r="329" spans="1:85" ht="8.25">
      <c r="A329" s="13">
        <v>7</v>
      </c>
      <c r="B329" s="14" t="s">
        <v>384</v>
      </c>
      <c r="C329" s="14" t="s">
        <v>393</v>
      </c>
      <c r="D329" s="16" t="s">
        <v>310</v>
      </c>
      <c r="E329" s="16" t="s">
        <v>127</v>
      </c>
      <c r="F329" s="16">
        <v>38898</v>
      </c>
      <c r="G329" s="16">
        <v>48880</v>
      </c>
      <c r="H329" s="16">
        <f t="shared" si="24"/>
        <v>-9982</v>
      </c>
      <c r="I329" s="16">
        <f t="shared" si="25"/>
        <v>-881.5353750000002</v>
      </c>
      <c r="AA329" s="1">
        <v>0</v>
      </c>
      <c r="AE329" s="1">
        <v>1</v>
      </c>
      <c r="AH329" s="1">
        <v>6</v>
      </c>
      <c r="BE329" s="1">
        <v>3</v>
      </c>
      <c r="CG329" s="1">
        <v>10</v>
      </c>
    </row>
    <row r="330" spans="1:85" ht="8.25">
      <c r="A330" s="13">
        <v>1</v>
      </c>
      <c r="B330" s="14" t="s">
        <v>394</v>
      </c>
      <c r="C330" s="14" t="s">
        <v>149</v>
      </c>
      <c r="D330" s="16" t="s">
        <v>395</v>
      </c>
      <c r="E330" s="16" t="s">
        <v>96</v>
      </c>
      <c r="F330" s="16">
        <v>38936</v>
      </c>
      <c r="G330" s="16">
        <v>28896</v>
      </c>
      <c r="H330" s="16">
        <f t="shared" si="24"/>
        <v>10040</v>
      </c>
      <c r="I330" s="16">
        <f t="shared" si="25"/>
        <v>886.6575</v>
      </c>
      <c r="S330" s="1">
        <v>18</v>
      </c>
      <c r="Y330" s="1">
        <v>12</v>
      </c>
      <c r="AA330" s="1">
        <v>30</v>
      </c>
      <c r="AH330" s="1">
        <v>1</v>
      </c>
      <c r="BI330" s="1">
        <v>4</v>
      </c>
      <c r="CA330" s="1">
        <v>1</v>
      </c>
      <c r="CG330" s="1">
        <v>6</v>
      </c>
    </row>
    <row r="331" spans="1:85" ht="8.25">
      <c r="A331" s="13">
        <v>2</v>
      </c>
      <c r="B331" s="14" t="s">
        <v>394</v>
      </c>
      <c r="C331" s="14" t="s">
        <v>258</v>
      </c>
      <c r="D331" s="16" t="s">
        <v>396</v>
      </c>
      <c r="E331" s="16" t="s">
        <v>397</v>
      </c>
      <c r="F331" s="16">
        <v>38985</v>
      </c>
      <c r="G331" s="16">
        <v>38937</v>
      </c>
      <c r="H331" s="16">
        <f t="shared" si="24"/>
        <v>48</v>
      </c>
      <c r="I331" s="16">
        <f t="shared" si="25"/>
        <v>4.239000000000001</v>
      </c>
      <c r="AA331" s="1">
        <v>0</v>
      </c>
      <c r="AH331" s="1">
        <v>9</v>
      </c>
      <c r="BE331" s="1">
        <v>2</v>
      </c>
      <c r="BT331" s="1">
        <v>1</v>
      </c>
      <c r="CG331" s="1">
        <v>12</v>
      </c>
    </row>
    <row r="332" spans="1:85" ht="8.25">
      <c r="A332" s="13">
        <v>3</v>
      </c>
      <c r="B332" s="14" t="s">
        <v>394</v>
      </c>
      <c r="C332" s="14" t="s">
        <v>398</v>
      </c>
      <c r="D332" s="16" t="s">
        <v>310</v>
      </c>
      <c r="E332" s="16" t="s">
        <v>107</v>
      </c>
      <c r="F332" s="16">
        <v>38992</v>
      </c>
      <c r="G332" s="16">
        <v>38985</v>
      </c>
      <c r="H332" s="16">
        <f t="shared" si="24"/>
        <v>7</v>
      </c>
      <c r="I332" s="16">
        <f t="shared" si="25"/>
        <v>0.6181875</v>
      </c>
      <c r="AA332" s="1">
        <v>0</v>
      </c>
      <c r="AH332" s="1">
        <v>5</v>
      </c>
      <c r="AW332" s="1">
        <v>8</v>
      </c>
      <c r="BE332" s="1">
        <v>11</v>
      </c>
      <c r="BR332" s="1">
        <v>4</v>
      </c>
      <c r="CG332" s="1">
        <v>28</v>
      </c>
    </row>
    <row r="333" spans="1:85" ht="8.25">
      <c r="A333" s="13">
        <v>4</v>
      </c>
      <c r="B333" s="14" t="s">
        <v>394</v>
      </c>
      <c r="C333" s="14" t="s">
        <v>228</v>
      </c>
      <c r="D333" s="16" t="s">
        <v>399</v>
      </c>
      <c r="E333" s="16" t="s">
        <v>131</v>
      </c>
      <c r="F333" s="16">
        <v>49076</v>
      </c>
      <c r="G333" s="16">
        <v>38991</v>
      </c>
      <c r="H333" s="16">
        <f t="shared" si="24"/>
        <v>10085</v>
      </c>
      <c r="I333" s="16">
        <f t="shared" si="25"/>
        <v>890.6315625000001</v>
      </c>
      <c r="AA333" s="1">
        <v>0</v>
      </c>
      <c r="AE333" s="1">
        <v>3</v>
      </c>
      <c r="AH333" s="1">
        <v>7</v>
      </c>
      <c r="AO333" s="1">
        <v>2</v>
      </c>
      <c r="CG333" s="1">
        <v>12</v>
      </c>
    </row>
    <row r="334" spans="1:85" ht="8.25">
      <c r="A334" s="13">
        <v>5</v>
      </c>
      <c r="B334" s="14" t="s">
        <v>394</v>
      </c>
      <c r="C334" s="14" t="s">
        <v>261</v>
      </c>
      <c r="D334" s="16" t="s">
        <v>400</v>
      </c>
      <c r="E334" s="16" t="s">
        <v>96</v>
      </c>
      <c r="F334" s="16">
        <v>49115</v>
      </c>
      <c r="G334" s="16">
        <v>49076</v>
      </c>
      <c r="H334" s="16">
        <f t="shared" si="24"/>
        <v>39</v>
      </c>
      <c r="I334" s="16">
        <f t="shared" si="25"/>
        <v>3.4441875000000004</v>
      </c>
      <c r="AA334" s="1">
        <v>0</v>
      </c>
      <c r="AH334" s="1">
        <v>5</v>
      </c>
      <c r="BE334" s="1">
        <v>9</v>
      </c>
      <c r="CG334" s="1">
        <v>14</v>
      </c>
    </row>
    <row r="335" spans="1:85" ht="8.25">
      <c r="A335" s="13">
        <v>6</v>
      </c>
      <c r="B335" s="14" t="s">
        <v>401</v>
      </c>
      <c r="C335" s="14" t="s">
        <v>402</v>
      </c>
      <c r="D335" s="16" t="s">
        <v>403</v>
      </c>
      <c r="E335" s="16" t="s">
        <v>404</v>
      </c>
      <c r="F335" s="16">
        <v>49151</v>
      </c>
      <c r="G335" s="16">
        <v>49115</v>
      </c>
      <c r="H335" s="16">
        <f t="shared" si="24"/>
        <v>36</v>
      </c>
      <c r="I335" s="16">
        <f t="shared" si="25"/>
        <v>3.17925</v>
      </c>
      <c r="AA335" s="1">
        <v>0</v>
      </c>
      <c r="AE335" s="1">
        <v>1</v>
      </c>
      <c r="AH335" s="1">
        <v>1</v>
      </c>
      <c r="AW335" s="1">
        <v>4</v>
      </c>
      <c r="BE335" s="1">
        <v>1</v>
      </c>
      <c r="BI335" s="1">
        <v>18</v>
      </c>
      <c r="CG335" s="1">
        <v>25</v>
      </c>
    </row>
    <row r="336" spans="1:85" ht="8.25">
      <c r="A336" s="13">
        <v>7</v>
      </c>
      <c r="B336" s="14" t="s">
        <v>401</v>
      </c>
      <c r="C336" s="14" t="s">
        <v>405</v>
      </c>
      <c r="D336" s="16" t="s">
        <v>406</v>
      </c>
      <c r="E336" s="16" t="s">
        <v>407</v>
      </c>
      <c r="F336" s="16">
        <v>49155</v>
      </c>
      <c r="G336" s="16">
        <v>49150</v>
      </c>
      <c r="H336" s="16">
        <f t="shared" si="24"/>
        <v>5</v>
      </c>
      <c r="I336" s="16">
        <f t="shared" si="25"/>
        <v>0.4415625</v>
      </c>
      <c r="AA336" s="1">
        <v>0</v>
      </c>
      <c r="AW336" s="1">
        <v>1</v>
      </c>
      <c r="CG336" s="1">
        <v>1</v>
      </c>
    </row>
    <row r="337" spans="1:85" ht="8.25">
      <c r="A337" s="13">
        <v>1</v>
      </c>
      <c r="B337" s="14" t="s">
        <v>408</v>
      </c>
      <c r="C337" s="14" t="s">
        <v>95</v>
      </c>
      <c r="D337" s="16" t="s">
        <v>409</v>
      </c>
      <c r="E337" s="16" t="s">
        <v>410</v>
      </c>
      <c r="F337" s="16">
        <v>22154</v>
      </c>
      <c r="G337" s="16">
        <v>21925</v>
      </c>
      <c r="H337" s="16">
        <f t="shared" si="24"/>
        <v>229</v>
      </c>
      <c r="I337" s="16">
        <f aca="true" t="shared" si="26" ref="I337:I345">H337*0.325*3.14*(0.25^2)</f>
        <v>14.60590625</v>
      </c>
      <c r="M337" s="1">
        <v>1</v>
      </c>
      <c r="N337" s="1">
        <v>4</v>
      </c>
      <c r="S337" s="1">
        <v>88</v>
      </c>
      <c r="U337" s="1">
        <v>1</v>
      </c>
      <c r="Z337" s="1">
        <v>7</v>
      </c>
      <c r="AA337" s="1">
        <v>101</v>
      </c>
      <c r="BT337" s="1">
        <v>1</v>
      </c>
      <c r="CG337" s="1">
        <v>1</v>
      </c>
    </row>
    <row r="338" spans="1:85" ht="8.25">
      <c r="A338" s="13">
        <v>2</v>
      </c>
      <c r="B338" s="14" t="s">
        <v>408</v>
      </c>
      <c r="C338" s="14" t="s">
        <v>411</v>
      </c>
      <c r="D338" s="16" t="s">
        <v>412</v>
      </c>
      <c r="E338" s="16" t="s">
        <v>413</v>
      </c>
      <c r="F338" s="16">
        <v>22164</v>
      </c>
      <c r="G338" s="16">
        <v>22161</v>
      </c>
      <c r="H338" s="16">
        <f t="shared" si="24"/>
        <v>3</v>
      </c>
      <c r="I338" s="16">
        <f t="shared" si="26"/>
        <v>0.19134375000000003</v>
      </c>
      <c r="S338" s="1">
        <v>2</v>
      </c>
      <c r="AA338" s="1">
        <v>2</v>
      </c>
      <c r="AH338" s="1">
        <v>104</v>
      </c>
      <c r="CA338" s="1">
        <v>49</v>
      </c>
      <c r="CG338" s="1">
        <v>153</v>
      </c>
    </row>
    <row r="339" spans="1:85" ht="8.25">
      <c r="A339" s="13">
        <v>3</v>
      </c>
      <c r="B339" s="14" t="s">
        <v>408</v>
      </c>
      <c r="C339" s="14" t="s">
        <v>226</v>
      </c>
      <c r="D339" s="16" t="s">
        <v>131</v>
      </c>
      <c r="E339" s="16" t="s">
        <v>290</v>
      </c>
      <c r="F339" s="16">
        <v>22171</v>
      </c>
      <c r="G339" s="16">
        <v>22165</v>
      </c>
      <c r="H339" s="16">
        <f t="shared" si="24"/>
        <v>6</v>
      </c>
      <c r="I339" s="16">
        <f t="shared" si="26"/>
        <v>0.38268750000000007</v>
      </c>
      <c r="AA339" s="1">
        <v>0</v>
      </c>
      <c r="AE339" s="1">
        <v>1</v>
      </c>
      <c r="AH339" s="1">
        <v>1</v>
      </c>
      <c r="BE339" s="1">
        <v>1</v>
      </c>
      <c r="CA339" s="1">
        <v>1</v>
      </c>
      <c r="CG339" s="1">
        <v>4</v>
      </c>
    </row>
    <row r="340" spans="1:85" ht="8.25">
      <c r="A340" s="13">
        <v>4</v>
      </c>
      <c r="B340" s="14" t="s">
        <v>408</v>
      </c>
      <c r="C340" s="14" t="s">
        <v>304</v>
      </c>
      <c r="D340" s="16" t="s">
        <v>414</v>
      </c>
      <c r="E340" s="16" t="s">
        <v>317</v>
      </c>
      <c r="F340" s="16">
        <v>22269</v>
      </c>
      <c r="G340" s="16">
        <v>22190</v>
      </c>
      <c r="H340" s="16">
        <f t="shared" si="24"/>
        <v>79</v>
      </c>
      <c r="I340" s="16">
        <f t="shared" si="26"/>
        <v>5.03871875</v>
      </c>
      <c r="AA340" s="1">
        <v>0</v>
      </c>
      <c r="CG340" s="1">
        <v>0</v>
      </c>
    </row>
    <row r="341" spans="1:85" ht="8.25">
      <c r="A341" s="13">
        <v>5</v>
      </c>
      <c r="B341" s="14" t="s">
        <v>408</v>
      </c>
      <c r="C341" s="14" t="s">
        <v>331</v>
      </c>
      <c r="D341" s="16" t="s">
        <v>415</v>
      </c>
      <c r="E341" s="16" t="s">
        <v>344</v>
      </c>
      <c r="F341" s="16">
        <v>22190</v>
      </c>
      <c r="G341" s="16">
        <v>22172</v>
      </c>
      <c r="H341" s="16">
        <f t="shared" si="24"/>
        <v>18</v>
      </c>
      <c r="I341" s="16">
        <f t="shared" si="26"/>
        <v>1.1480625000000002</v>
      </c>
      <c r="AA341" s="1">
        <v>0</v>
      </c>
      <c r="AH341" s="1">
        <v>1</v>
      </c>
      <c r="BE341" s="1">
        <v>1</v>
      </c>
      <c r="CG341" s="1">
        <v>2</v>
      </c>
    </row>
    <row r="342" spans="1:85" ht="8.25">
      <c r="A342" s="13">
        <v>6</v>
      </c>
      <c r="B342" s="14" t="s">
        <v>416</v>
      </c>
      <c r="C342" s="14" t="s">
        <v>417</v>
      </c>
      <c r="D342" s="16" t="s">
        <v>280</v>
      </c>
      <c r="E342" s="16" t="s">
        <v>418</v>
      </c>
      <c r="F342" s="16">
        <v>22445</v>
      </c>
      <c r="G342" s="16">
        <v>22265</v>
      </c>
      <c r="H342" s="16">
        <f t="shared" si="24"/>
        <v>180</v>
      </c>
      <c r="I342" s="16">
        <f t="shared" si="26"/>
        <v>11.480625</v>
      </c>
      <c r="AA342" s="1">
        <v>0</v>
      </c>
      <c r="AE342" s="1">
        <v>1</v>
      </c>
      <c r="AW342" s="1">
        <v>1</v>
      </c>
      <c r="CG342" s="1">
        <v>2</v>
      </c>
    </row>
    <row r="343" spans="1:85" ht="8.25">
      <c r="A343" s="13">
        <v>7</v>
      </c>
      <c r="B343" s="14" t="s">
        <v>416</v>
      </c>
      <c r="C343" s="14" t="s">
        <v>419</v>
      </c>
      <c r="D343" s="16" t="s">
        <v>280</v>
      </c>
      <c r="E343" s="16" t="s">
        <v>420</v>
      </c>
      <c r="F343" s="16">
        <v>22687</v>
      </c>
      <c r="G343" s="16">
        <v>22444</v>
      </c>
      <c r="H343" s="16">
        <f t="shared" si="24"/>
        <v>243</v>
      </c>
      <c r="I343" s="16">
        <f t="shared" si="26"/>
        <v>15.498843750000002</v>
      </c>
      <c r="AA343" s="1">
        <v>0</v>
      </c>
      <c r="AW343" s="1">
        <v>1</v>
      </c>
      <c r="BE343" s="1">
        <v>2</v>
      </c>
      <c r="CG343" s="1">
        <v>3</v>
      </c>
    </row>
    <row r="344" spans="1:85" ht="8.25">
      <c r="A344" s="13">
        <v>1</v>
      </c>
      <c r="B344" s="19">
        <v>38020</v>
      </c>
      <c r="C344" s="14" t="s">
        <v>95</v>
      </c>
      <c r="D344" s="16" t="s">
        <v>152</v>
      </c>
      <c r="E344" s="16" t="s">
        <v>421</v>
      </c>
      <c r="F344" s="16">
        <v>22848</v>
      </c>
      <c r="G344" s="16">
        <v>22684</v>
      </c>
      <c r="H344" s="16">
        <f t="shared" si="24"/>
        <v>164</v>
      </c>
      <c r="I344" s="16">
        <f t="shared" si="26"/>
        <v>10.460125000000001</v>
      </c>
      <c r="S344" s="1">
        <v>4</v>
      </c>
      <c r="Y344" s="1">
        <v>2</v>
      </c>
      <c r="Z344" s="1">
        <v>1</v>
      </c>
      <c r="AA344" s="1">
        <v>7</v>
      </c>
      <c r="AH344" s="1">
        <v>39</v>
      </c>
      <c r="AR344" s="1">
        <v>4</v>
      </c>
      <c r="CF344" s="1">
        <v>1</v>
      </c>
      <c r="CG344" s="1">
        <v>44</v>
      </c>
    </row>
    <row r="345" spans="1:85" ht="8.25">
      <c r="A345" s="13">
        <v>2</v>
      </c>
      <c r="B345" s="19">
        <v>38020</v>
      </c>
      <c r="C345" s="14" t="s">
        <v>217</v>
      </c>
      <c r="D345" s="16" t="s">
        <v>152</v>
      </c>
      <c r="E345" s="16" t="s">
        <v>116</v>
      </c>
      <c r="F345" s="16">
        <v>22922</v>
      </c>
      <c r="G345" s="16">
        <v>22850</v>
      </c>
      <c r="H345" s="16">
        <f t="shared" si="24"/>
        <v>72</v>
      </c>
      <c r="I345" s="16">
        <f t="shared" si="26"/>
        <v>4.592250000000001</v>
      </c>
      <c r="AA345" s="1">
        <v>0</v>
      </c>
      <c r="AH345" s="1">
        <v>1</v>
      </c>
      <c r="BA345" s="1">
        <v>1</v>
      </c>
      <c r="BF345" s="1">
        <v>1</v>
      </c>
      <c r="BI345" s="1">
        <v>4</v>
      </c>
      <c r="BX345" s="1">
        <v>2</v>
      </c>
      <c r="CA345" s="1">
        <v>3</v>
      </c>
      <c r="CG345" s="1">
        <v>12</v>
      </c>
    </row>
    <row r="346" spans="1:85" ht="8.25">
      <c r="A346" s="13">
        <v>3</v>
      </c>
      <c r="B346" s="19">
        <v>38020</v>
      </c>
      <c r="C346" s="14" t="s">
        <v>422</v>
      </c>
      <c r="D346" s="16" t="s">
        <v>423</v>
      </c>
      <c r="E346" s="16" t="s">
        <v>320</v>
      </c>
      <c r="F346" s="17">
        <v>-9999</v>
      </c>
      <c r="G346" s="17">
        <v>-9999</v>
      </c>
      <c r="H346" s="16"/>
      <c r="I346" s="16"/>
      <c r="J346" s="1">
        <v>1</v>
      </c>
      <c r="S346" s="1">
        <v>6</v>
      </c>
      <c r="AA346" s="1">
        <v>7</v>
      </c>
      <c r="AE346" s="1">
        <v>2</v>
      </c>
      <c r="CD346" s="1">
        <v>1</v>
      </c>
      <c r="CG346" s="1">
        <v>3</v>
      </c>
    </row>
    <row r="347" spans="1:85" ht="8.25">
      <c r="A347" s="13">
        <v>4</v>
      </c>
      <c r="B347" s="19">
        <v>38020</v>
      </c>
      <c r="C347" s="14" t="s">
        <v>424</v>
      </c>
      <c r="D347" s="16" t="s">
        <v>414</v>
      </c>
      <c r="E347" s="16" t="s">
        <v>307</v>
      </c>
      <c r="F347" s="17">
        <v>-9999</v>
      </c>
      <c r="G347" s="17">
        <v>-9999</v>
      </c>
      <c r="H347" s="16"/>
      <c r="I347" s="16"/>
      <c r="AA347" s="1">
        <v>0</v>
      </c>
      <c r="BZ347" s="1">
        <v>1</v>
      </c>
      <c r="CG347" s="1">
        <v>1</v>
      </c>
    </row>
    <row r="348" spans="1:85" ht="8.25">
      <c r="A348" s="13">
        <v>5</v>
      </c>
      <c r="B348" s="19">
        <v>38020</v>
      </c>
      <c r="C348" s="14" t="s">
        <v>425</v>
      </c>
      <c r="D348" s="16" t="s">
        <v>426</v>
      </c>
      <c r="E348" s="16" t="s">
        <v>116</v>
      </c>
      <c r="F348" s="17">
        <v>-9999</v>
      </c>
      <c r="G348" s="17">
        <v>-9999</v>
      </c>
      <c r="H348" s="16"/>
      <c r="I348" s="16"/>
      <c r="AA348" s="1">
        <v>0</v>
      </c>
      <c r="AE348" s="1">
        <v>1</v>
      </c>
      <c r="AH348" s="1">
        <v>4</v>
      </c>
      <c r="BC348" s="1">
        <v>1</v>
      </c>
      <c r="CG348" s="1">
        <v>6</v>
      </c>
    </row>
    <row r="349" spans="1:85" ht="8.25">
      <c r="A349" s="13">
        <v>6</v>
      </c>
      <c r="B349" s="19">
        <v>38020</v>
      </c>
      <c r="C349" s="14" t="s">
        <v>427</v>
      </c>
      <c r="D349" s="16" t="s">
        <v>428</v>
      </c>
      <c r="E349" s="16" t="s">
        <v>429</v>
      </c>
      <c r="F349" s="17">
        <v>-9999</v>
      </c>
      <c r="G349" s="17">
        <v>-9999</v>
      </c>
      <c r="H349" s="16"/>
      <c r="I349" s="16"/>
      <c r="AA349" s="1">
        <v>0</v>
      </c>
      <c r="AH349" s="1">
        <v>4</v>
      </c>
      <c r="BZ349" s="1">
        <v>1</v>
      </c>
      <c r="CG349" s="1">
        <v>5</v>
      </c>
    </row>
    <row r="350" spans="1:85" ht="8.25">
      <c r="A350" s="13">
        <v>7</v>
      </c>
      <c r="B350" s="19">
        <v>38020</v>
      </c>
      <c r="C350" s="14" t="s">
        <v>430</v>
      </c>
      <c r="D350" s="16" t="s">
        <v>207</v>
      </c>
      <c r="E350" s="16" t="s">
        <v>197</v>
      </c>
      <c r="F350" s="17">
        <v>-9999</v>
      </c>
      <c r="G350" s="17">
        <v>-9999</v>
      </c>
      <c r="H350" s="16"/>
      <c r="I350" s="16"/>
      <c r="AA350" s="1">
        <v>0</v>
      </c>
      <c r="AH350" s="1">
        <v>1</v>
      </c>
      <c r="CG350" s="1">
        <v>1</v>
      </c>
    </row>
    <row r="351" spans="1:85" ht="8.25">
      <c r="A351" s="13">
        <v>1</v>
      </c>
      <c r="B351" s="14" t="s">
        <v>431</v>
      </c>
      <c r="C351" s="14" t="s">
        <v>95</v>
      </c>
      <c r="D351" s="16" t="s">
        <v>196</v>
      </c>
      <c r="E351" s="16" t="s">
        <v>131</v>
      </c>
      <c r="F351" s="16">
        <v>86243</v>
      </c>
      <c r="G351" s="16">
        <v>86203</v>
      </c>
      <c r="H351" s="16">
        <f aca="true" t="shared" si="27" ref="H351:H382">F351-G351</f>
        <v>40</v>
      </c>
      <c r="I351" s="16">
        <f aca="true" t="shared" si="28" ref="I351:I371">H351*0.325*3.14*(0.25^2)</f>
        <v>2.55125</v>
      </c>
      <c r="N351" s="1">
        <v>1</v>
      </c>
      <c r="AA351" s="1">
        <v>1</v>
      </c>
      <c r="AH351" s="1">
        <v>9</v>
      </c>
      <c r="CF351" s="1">
        <v>1</v>
      </c>
      <c r="CG351" s="1">
        <v>10</v>
      </c>
    </row>
    <row r="352" spans="1:85" ht="8.25">
      <c r="A352" s="13">
        <v>2</v>
      </c>
      <c r="B352" s="14" t="s">
        <v>431</v>
      </c>
      <c r="C352" s="14" t="s">
        <v>158</v>
      </c>
      <c r="D352" s="16" t="s">
        <v>122</v>
      </c>
      <c r="E352" s="16" t="s">
        <v>131</v>
      </c>
      <c r="F352" s="16">
        <v>86360</v>
      </c>
      <c r="G352" s="16">
        <v>86243</v>
      </c>
      <c r="H352" s="16">
        <f t="shared" si="27"/>
        <v>117</v>
      </c>
      <c r="I352" s="16">
        <f t="shared" si="28"/>
        <v>7.46240625</v>
      </c>
      <c r="S352" s="1">
        <v>1</v>
      </c>
      <c r="Z352" s="1">
        <v>1</v>
      </c>
      <c r="AA352" s="1">
        <v>2</v>
      </c>
      <c r="AH352" s="1">
        <v>1</v>
      </c>
      <c r="BI352" s="1">
        <v>1</v>
      </c>
      <c r="CG352" s="1">
        <v>2</v>
      </c>
    </row>
    <row r="353" spans="1:85" ht="8.25">
      <c r="A353" s="13">
        <v>3</v>
      </c>
      <c r="B353" s="14" t="s">
        <v>431</v>
      </c>
      <c r="C353" s="14" t="s">
        <v>432</v>
      </c>
      <c r="D353" s="16" t="s">
        <v>191</v>
      </c>
      <c r="E353" s="16" t="s">
        <v>107</v>
      </c>
      <c r="F353" s="16">
        <v>86401</v>
      </c>
      <c r="G353" s="16">
        <v>86360</v>
      </c>
      <c r="H353" s="16">
        <f t="shared" si="27"/>
        <v>41</v>
      </c>
      <c r="I353" s="16">
        <f t="shared" si="28"/>
        <v>2.6150312500000004</v>
      </c>
      <c r="AA353" s="1">
        <v>0</v>
      </c>
      <c r="CG353" s="1">
        <v>0</v>
      </c>
    </row>
    <row r="354" spans="1:85" ht="8.25">
      <c r="A354" s="13">
        <v>4</v>
      </c>
      <c r="B354" s="14" t="s">
        <v>431</v>
      </c>
      <c r="C354" s="14" t="s">
        <v>243</v>
      </c>
      <c r="D354" s="16" t="s">
        <v>433</v>
      </c>
      <c r="E354" s="16" t="s">
        <v>434</v>
      </c>
      <c r="F354" s="16">
        <v>86546</v>
      </c>
      <c r="G354" s="16">
        <v>86426</v>
      </c>
      <c r="H354" s="16">
        <f t="shared" si="27"/>
        <v>120</v>
      </c>
      <c r="I354" s="16">
        <f t="shared" si="28"/>
        <v>7.6537500000000005</v>
      </c>
      <c r="AA354" s="1">
        <v>0</v>
      </c>
      <c r="CG354" s="1">
        <v>0</v>
      </c>
    </row>
    <row r="355" spans="1:85" ht="8.25">
      <c r="A355" s="13">
        <v>5</v>
      </c>
      <c r="B355" s="14" t="s">
        <v>431</v>
      </c>
      <c r="C355" s="14" t="s">
        <v>435</v>
      </c>
      <c r="D355" s="16" t="s">
        <v>436</v>
      </c>
      <c r="E355" s="16" t="s">
        <v>124</v>
      </c>
      <c r="F355" s="16">
        <v>86426</v>
      </c>
      <c r="G355" s="16">
        <v>86402</v>
      </c>
      <c r="H355" s="16">
        <f t="shared" si="27"/>
        <v>24</v>
      </c>
      <c r="I355" s="16">
        <f t="shared" si="28"/>
        <v>1.5307500000000003</v>
      </c>
      <c r="AA355" s="1">
        <v>0</v>
      </c>
      <c r="CG355" s="1">
        <v>0</v>
      </c>
    </row>
    <row r="356" spans="1:85" ht="8.25">
      <c r="A356" s="13">
        <v>6</v>
      </c>
      <c r="B356" s="14" t="s">
        <v>437</v>
      </c>
      <c r="C356" s="14" t="s">
        <v>438</v>
      </c>
      <c r="D356" s="16" t="s">
        <v>191</v>
      </c>
      <c r="E356" s="16" t="s">
        <v>116</v>
      </c>
      <c r="F356" s="16">
        <v>86616</v>
      </c>
      <c r="G356" s="16">
        <v>86546</v>
      </c>
      <c r="H356" s="16">
        <f t="shared" si="27"/>
        <v>70</v>
      </c>
      <c r="I356" s="16">
        <f t="shared" si="28"/>
        <v>4.4646875</v>
      </c>
      <c r="AA356" s="1">
        <v>0</v>
      </c>
      <c r="CG356" s="1">
        <v>0</v>
      </c>
    </row>
    <row r="357" spans="1:85" ht="8.25">
      <c r="A357" s="13">
        <v>7</v>
      </c>
      <c r="B357" s="14" t="s">
        <v>437</v>
      </c>
      <c r="C357" s="14" t="s">
        <v>232</v>
      </c>
      <c r="D357" s="16" t="s">
        <v>439</v>
      </c>
      <c r="E357" s="16" t="s">
        <v>116</v>
      </c>
      <c r="F357" s="16">
        <v>86771</v>
      </c>
      <c r="G357" s="16">
        <v>86619</v>
      </c>
      <c r="H357" s="16">
        <f t="shared" si="27"/>
        <v>152</v>
      </c>
      <c r="I357" s="16">
        <f t="shared" si="28"/>
        <v>9.69475</v>
      </c>
      <c r="AA357" s="1">
        <v>0</v>
      </c>
      <c r="CG357" s="1">
        <v>0</v>
      </c>
    </row>
    <row r="358" spans="1:85" ht="8.25">
      <c r="A358" s="13">
        <v>1</v>
      </c>
      <c r="B358" s="14" t="s">
        <v>440</v>
      </c>
      <c r="C358" s="14" t="s">
        <v>441</v>
      </c>
      <c r="D358" s="16" t="s">
        <v>442</v>
      </c>
      <c r="E358" s="16" t="s">
        <v>111</v>
      </c>
      <c r="F358" s="16">
        <v>66489</v>
      </c>
      <c r="G358" s="16">
        <v>66463</v>
      </c>
      <c r="H358" s="16">
        <f t="shared" si="27"/>
        <v>26</v>
      </c>
      <c r="I358" s="16">
        <f t="shared" si="28"/>
        <v>1.6583125000000003</v>
      </c>
      <c r="AA358" s="1">
        <v>0</v>
      </c>
      <c r="BI358" s="1">
        <v>1</v>
      </c>
      <c r="CG358" s="1">
        <v>1</v>
      </c>
    </row>
    <row r="359" spans="1:85" ht="8.25">
      <c r="A359" s="13">
        <v>2</v>
      </c>
      <c r="B359" s="14" t="s">
        <v>440</v>
      </c>
      <c r="C359" s="14" t="s">
        <v>258</v>
      </c>
      <c r="D359" s="16" t="s">
        <v>443</v>
      </c>
      <c r="E359" s="16" t="s">
        <v>387</v>
      </c>
      <c r="F359" s="16">
        <v>66497</v>
      </c>
      <c r="G359" s="16">
        <v>66489</v>
      </c>
      <c r="H359" s="16">
        <f t="shared" si="27"/>
        <v>8</v>
      </c>
      <c r="I359" s="16">
        <f t="shared" si="28"/>
        <v>0.5102500000000001</v>
      </c>
      <c r="AA359" s="1">
        <v>0</v>
      </c>
      <c r="BI359" s="1">
        <v>1</v>
      </c>
      <c r="CG359" s="1">
        <v>1</v>
      </c>
    </row>
    <row r="360" spans="1:85" ht="8.25">
      <c r="A360" s="13">
        <v>3</v>
      </c>
      <c r="B360" s="14" t="s">
        <v>440</v>
      </c>
      <c r="C360" s="14" t="s">
        <v>188</v>
      </c>
      <c r="D360" s="16" t="s">
        <v>444</v>
      </c>
      <c r="E360" s="16" t="s">
        <v>423</v>
      </c>
      <c r="F360" s="16">
        <v>66523</v>
      </c>
      <c r="G360" s="16">
        <v>66497</v>
      </c>
      <c r="H360" s="16">
        <f t="shared" si="27"/>
        <v>26</v>
      </c>
      <c r="I360" s="16">
        <f t="shared" si="28"/>
        <v>1.6583125000000003</v>
      </c>
      <c r="AA360" s="1">
        <v>0</v>
      </c>
      <c r="AH360" s="1">
        <v>1</v>
      </c>
      <c r="CG360" s="1">
        <v>1</v>
      </c>
    </row>
    <row r="361" spans="1:85" ht="8.25">
      <c r="A361" s="13">
        <v>4</v>
      </c>
      <c r="B361" s="14" t="s">
        <v>440</v>
      </c>
      <c r="C361" s="14" t="s">
        <v>169</v>
      </c>
      <c r="D361" s="16" t="s">
        <v>445</v>
      </c>
      <c r="E361" s="16" t="s">
        <v>446</v>
      </c>
      <c r="F361" s="16">
        <v>66527</v>
      </c>
      <c r="G361" s="16">
        <v>66523</v>
      </c>
      <c r="H361" s="16">
        <f t="shared" si="27"/>
        <v>4</v>
      </c>
      <c r="I361" s="16">
        <f t="shared" si="28"/>
        <v>0.25512500000000005</v>
      </c>
      <c r="AA361" s="1">
        <v>0</v>
      </c>
      <c r="CG361" s="1">
        <v>0</v>
      </c>
    </row>
    <row r="362" spans="1:85" ht="8.25">
      <c r="A362" s="13">
        <v>5</v>
      </c>
      <c r="B362" s="14" t="s">
        <v>440</v>
      </c>
      <c r="C362" s="14" t="s">
        <v>447</v>
      </c>
      <c r="D362" s="16" t="s">
        <v>403</v>
      </c>
      <c r="E362" s="16" t="s">
        <v>409</v>
      </c>
      <c r="F362" s="16">
        <v>66527</v>
      </c>
      <c r="G362" s="16">
        <v>66523</v>
      </c>
      <c r="H362" s="16">
        <f t="shared" si="27"/>
        <v>4</v>
      </c>
      <c r="I362" s="16">
        <f t="shared" si="28"/>
        <v>0.25512500000000005</v>
      </c>
      <c r="AA362" s="1">
        <v>0</v>
      </c>
      <c r="CG362" s="1">
        <v>0</v>
      </c>
    </row>
    <row r="363" spans="1:85" ht="8.25">
      <c r="A363" s="13">
        <v>6</v>
      </c>
      <c r="B363" s="14" t="s">
        <v>448</v>
      </c>
      <c r="C363" s="14" t="s">
        <v>449</v>
      </c>
      <c r="D363" s="16" t="s">
        <v>450</v>
      </c>
      <c r="E363" s="16" t="s">
        <v>380</v>
      </c>
      <c r="F363" s="16">
        <v>66621</v>
      </c>
      <c r="G363" s="16">
        <v>65469</v>
      </c>
      <c r="H363" s="16">
        <f t="shared" si="27"/>
        <v>1152</v>
      </c>
      <c r="I363" s="16">
        <f t="shared" si="28"/>
        <v>73.47600000000001</v>
      </c>
      <c r="AA363" s="1">
        <v>0</v>
      </c>
      <c r="CG363" s="1">
        <v>0</v>
      </c>
    </row>
    <row r="364" spans="1:85" ht="8.25">
      <c r="A364" s="13">
        <v>7</v>
      </c>
      <c r="B364" s="14" t="s">
        <v>448</v>
      </c>
      <c r="C364" s="14" t="s">
        <v>451</v>
      </c>
      <c r="D364" s="16" t="s">
        <v>452</v>
      </c>
      <c r="E364" s="16" t="s">
        <v>409</v>
      </c>
      <c r="F364" s="16">
        <v>66683</v>
      </c>
      <c r="G364" s="16">
        <v>66621</v>
      </c>
      <c r="H364" s="16">
        <f t="shared" si="27"/>
        <v>62</v>
      </c>
      <c r="I364" s="16">
        <f t="shared" si="28"/>
        <v>3.9544375000000005</v>
      </c>
      <c r="AA364" s="1">
        <v>0</v>
      </c>
      <c r="AH364" s="1">
        <v>1</v>
      </c>
      <c r="AZ364" s="1">
        <v>2</v>
      </c>
      <c r="CG364" s="1">
        <v>3</v>
      </c>
    </row>
    <row r="365" spans="1:85" ht="8.25">
      <c r="A365" s="13">
        <v>1</v>
      </c>
      <c r="B365" s="14" t="s">
        <v>453</v>
      </c>
      <c r="C365" s="14" t="s">
        <v>454</v>
      </c>
      <c r="D365" s="16" t="s">
        <v>395</v>
      </c>
      <c r="E365" s="16" t="s">
        <v>455</v>
      </c>
      <c r="F365" s="16">
        <v>88354</v>
      </c>
      <c r="G365" s="16">
        <v>88255</v>
      </c>
      <c r="H365" s="16">
        <f t="shared" si="27"/>
        <v>99</v>
      </c>
      <c r="I365" s="16">
        <f t="shared" si="28"/>
        <v>6.314343750000001</v>
      </c>
      <c r="AA365" s="1">
        <v>0</v>
      </c>
      <c r="AE365" s="1">
        <v>1</v>
      </c>
      <c r="AH365" s="1">
        <v>27</v>
      </c>
      <c r="BM365" s="1">
        <v>1</v>
      </c>
      <c r="CG365" s="1">
        <v>29</v>
      </c>
    </row>
    <row r="366" spans="1:85" ht="8.25">
      <c r="A366" s="13">
        <v>2</v>
      </c>
      <c r="B366" s="14" t="s">
        <v>453</v>
      </c>
      <c r="C366" s="14" t="s">
        <v>158</v>
      </c>
      <c r="D366" s="16" t="s">
        <v>456</v>
      </c>
      <c r="E366" s="16" t="s">
        <v>457</v>
      </c>
      <c r="F366" s="16">
        <v>88505</v>
      </c>
      <c r="G366" s="16">
        <v>88354</v>
      </c>
      <c r="H366" s="16">
        <f t="shared" si="27"/>
        <v>151</v>
      </c>
      <c r="I366" s="16">
        <f t="shared" si="28"/>
        <v>9.630968750000001</v>
      </c>
      <c r="N366" s="1">
        <v>12</v>
      </c>
      <c r="S366" s="1">
        <v>2</v>
      </c>
      <c r="U366" s="1">
        <v>1</v>
      </c>
      <c r="AA366" s="1">
        <v>15</v>
      </c>
      <c r="AH366" s="1">
        <v>4</v>
      </c>
      <c r="BM366" s="1">
        <v>2</v>
      </c>
      <c r="CG366" s="1">
        <v>6</v>
      </c>
    </row>
    <row r="367" spans="1:85" ht="8.25">
      <c r="A367" s="13">
        <v>3</v>
      </c>
      <c r="B367" s="14" t="s">
        <v>453</v>
      </c>
      <c r="C367" s="14" t="s">
        <v>248</v>
      </c>
      <c r="D367" s="16" t="s">
        <v>458</v>
      </c>
      <c r="E367" s="16" t="s">
        <v>459</v>
      </c>
      <c r="F367" s="16">
        <v>88718</v>
      </c>
      <c r="G367" s="16">
        <v>88505</v>
      </c>
      <c r="H367" s="16">
        <f t="shared" si="27"/>
        <v>213</v>
      </c>
      <c r="I367" s="16">
        <f t="shared" si="28"/>
        <v>13.585406250000002</v>
      </c>
      <c r="N367" s="1">
        <v>1</v>
      </c>
      <c r="AA367" s="1">
        <v>1</v>
      </c>
      <c r="CG367" s="1">
        <v>0</v>
      </c>
    </row>
    <row r="368" spans="1:85" ht="8.25">
      <c r="A368" s="13">
        <v>4</v>
      </c>
      <c r="B368" s="14" t="s">
        <v>453</v>
      </c>
      <c r="C368" s="14" t="s">
        <v>254</v>
      </c>
      <c r="D368" s="16" t="s">
        <v>235</v>
      </c>
      <c r="E368" s="16" t="s">
        <v>383</v>
      </c>
      <c r="F368" s="16">
        <v>88910</v>
      </c>
      <c r="G368" s="16">
        <v>88803</v>
      </c>
      <c r="H368" s="16">
        <f t="shared" si="27"/>
        <v>107</v>
      </c>
      <c r="I368" s="16">
        <f t="shared" si="28"/>
        <v>6.82459375</v>
      </c>
      <c r="AA368" s="1">
        <v>0</v>
      </c>
      <c r="CG368" s="1">
        <v>0</v>
      </c>
    </row>
    <row r="369" spans="1:85" ht="8.25">
      <c r="A369" s="13">
        <v>5</v>
      </c>
      <c r="B369" s="14" t="s">
        <v>453</v>
      </c>
      <c r="C369" s="14" t="s">
        <v>200</v>
      </c>
      <c r="D369" s="16" t="s">
        <v>456</v>
      </c>
      <c r="E369" s="16" t="s">
        <v>113</v>
      </c>
      <c r="F369" s="16">
        <v>88803</v>
      </c>
      <c r="G369" s="16">
        <v>88718</v>
      </c>
      <c r="H369" s="16">
        <f t="shared" si="27"/>
        <v>85</v>
      </c>
      <c r="I369" s="16">
        <f t="shared" si="28"/>
        <v>5.42140625</v>
      </c>
      <c r="AA369" s="1">
        <v>0</v>
      </c>
      <c r="CG369" s="1">
        <v>0</v>
      </c>
    </row>
    <row r="370" spans="1:85" ht="8.25">
      <c r="A370" s="13">
        <v>6</v>
      </c>
      <c r="B370" s="14" t="s">
        <v>460</v>
      </c>
      <c r="C370" s="14" t="s">
        <v>243</v>
      </c>
      <c r="D370" s="16" t="s">
        <v>294</v>
      </c>
      <c r="E370" s="16" t="s">
        <v>461</v>
      </c>
      <c r="F370" s="16">
        <v>89290</v>
      </c>
      <c r="G370" s="16">
        <v>89118</v>
      </c>
      <c r="H370" s="16">
        <f t="shared" si="27"/>
        <v>172</v>
      </c>
      <c r="I370" s="16">
        <f t="shared" si="28"/>
        <v>10.970375</v>
      </c>
      <c r="AA370" s="1">
        <v>0</v>
      </c>
      <c r="CG370" s="1">
        <v>0</v>
      </c>
    </row>
    <row r="371" spans="1:85" ht="8.25">
      <c r="A371" s="13">
        <v>7</v>
      </c>
      <c r="B371" s="14" t="s">
        <v>460</v>
      </c>
      <c r="C371" s="14" t="s">
        <v>254</v>
      </c>
      <c r="D371" s="16" t="s">
        <v>462</v>
      </c>
      <c r="E371" s="16" t="s">
        <v>463</v>
      </c>
      <c r="F371" s="16">
        <v>89118</v>
      </c>
      <c r="G371" s="16">
        <v>88911</v>
      </c>
      <c r="H371" s="16">
        <f t="shared" si="27"/>
        <v>207</v>
      </c>
      <c r="I371" s="16">
        <f t="shared" si="28"/>
        <v>13.202718750000003</v>
      </c>
      <c r="U371" s="1">
        <v>1</v>
      </c>
      <c r="AA371" s="1">
        <v>1</v>
      </c>
      <c r="AE371" s="1">
        <v>1</v>
      </c>
      <c r="AH371" s="1">
        <v>2</v>
      </c>
      <c r="BI371" s="1">
        <v>1</v>
      </c>
      <c r="CG371" s="1">
        <v>4</v>
      </c>
    </row>
    <row r="372" spans="1:85" ht="8.25">
      <c r="A372" s="13">
        <v>1</v>
      </c>
      <c r="B372" s="14" t="s">
        <v>464</v>
      </c>
      <c r="C372" s="14" t="s">
        <v>228</v>
      </c>
      <c r="D372" s="16" t="s">
        <v>382</v>
      </c>
      <c r="E372" s="16" t="s">
        <v>465</v>
      </c>
      <c r="F372" s="16">
        <v>45404</v>
      </c>
      <c r="G372" s="16">
        <v>45322</v>
      </c>
      <c r="H372" s="16">
        <f t="shared" si="27"/>
        <v>82</v>
      </c>
      <c r="I372" s="16">
        <f aca="true" t="shared" si="29" ref="I372:I378">H372*0.45*3.14*(0.45^2)</f>
        <v>23.462865</v>
      </c>
      <c r="AA372" s="1">
        <v>0</v>
      </c>
      <c r="AH372" s="1">
        <v>4</v>
      </c>
      <c r="CG372" s="1">
        <v>4</v>
      </c>
    </row>
    <row r="373" spans="1:85" ht="8.25">
      <c r="A373" s="13">
        <v>2</v>
      </c>
      <c r="B373" s="14" t="s">
        <v>464</v>
      </c>
      <c r="C373" s="14" t="s">
        <v>447</v>
      </c>
      <c r="D373" s="16" t="s">
        <v>434</v>
      </c>
      <c r="E373" s="16" t="s">
        <v>461</v>
      </c>
      <c r="F373" s="16">
        <v>45422</v>
      </c>
      <c r="G373" s="16">
        <v>45404</v>
      </c>
      <c r="H373" s="16">
        <f t="shared" si="27"/>
        <v>18</v>
      </c>
      <c r="I373" s="16">
        <f t="shared" si="29"/>
        <v>5.150385000000001</v>
      </c>
      <c r="N373" s="1">
        <v>13</v>
      </c>
      <c r="O373" s="1">
        <v>1</v>
      </c>
      <c r="U373" s="1">
        <v>3</v>
      </c>
      <c r="AA373" s="1">
        <v>17</v>
      </c>
      <c r="AB373" s="1">
        <v>1</v>
      </c>
      <c r="AH373" s="1">
        <v>15</v>
      </c>
      <c r="BE373" s="1">
        <v>2</v>
      </c>
      <c r="CG373" s="1">
        <v>18</v>
      </c>
    </row>
    <row r="374" spans="1:85" ht="8.25">
      <c r="A374" s="13">
        <v>3</v>
      </c>
      <c r="B374" s="14" t="s">
        <v>466</v>
      </c>
      <c r="C374" s="14" t="s">
        <v>158</v>
      </c>
      <c r="D374" s="16" t="s">
        <v>428</v>
      </c>
      <c r="E374" s="16" t="s">
        <v>227</v>
      </c>
      <c r="F374" s="16">
        <v>35236</v>
      </c>
      <c r="G374" s="16">
        <v>35214</v>
      </c>
      <c r="H374" s="16">
        <f t="shared" si="27"/>
        <v>22</v>
      </c>
      <c r="I374" s="16">
        <f t="shared" si="29"/>
        <v>6.2949150000000005</v>
      </c>
      <c r="AA374" s="1">
        <v>0</v>
      </c>
      <c r="CG374" s="1">
        <v>0</v>
      </c>
    </row>
    <row r="375" spans="1:85" ht="8.25">
      <c r="A375" s="13">
        <v>4</v>
      </c>
      <c r="B375" s="14" t="s">
        <v>464</v>
      </c>
      <c r="C375" s="14" t="s">
        <v>467</v>
      </c>
      <c r="D375" s="16" t="s">
        <v>468</v>
      </c>
      <c r="E375" s="16" t="s">
        <v>469</v>
      </c>
      <c r="F375" s="16">
        <v>45449</v>
      </c>
      <c r="G375" s="16">
        <v>45441</v>
      </c>
      <c r="H375" s="16">
        <f t="shared" si="27"/>
        <v>8</v>
      </c>
      <c r="I375" s="16">
        <f t="shared" si="29"/>
        <v>2.28906</v>
      </c>
      <c r="AA375" s="1">
        <v>0</v>
      </c>
      <c r="AE375" s="1">
        <v>3</v>
      </c>
      <c r="CG375" s="1">
        <v>3</v>
      </c>
    </row>
    <row r="376" spans="1:85" ht="8.25">
      <c r="A376" s="13">
        <v>5</v>
      </c>
      <c r="B376" s="14" t="s">
        <v>464</v>
      </c>
      <c r="C376" s="14" t="s">
        <v>470</v>
      </c>
      <c r="D376" s="16" t="s">
        <v>471</v>
      </c>
      <c r="E376" s="16" t="s">
        <v>357</v>
      </c>
      <c r="F376" s="16">
        <v>45441</v>
      </c>
      <c r="G376" s="16">
        <v>45422</v>
      </c>
      <c r="H376" s="16">
        <f t="shared" si="27"/>
        <v>19</v>
      </c>
      <c r="I376" s="16">
        <f t="shared" si="29"/>
        <v>5.436517500000002</v>
      </c>
      <c r="AA376" s="1">
        <v>0</v>
      </c>
      <c r="CG376" s="1">
        <v>0</v>
      </c>
    </row>
    <row r="377" spans="1:85" ht="8.25">
      <c r="A377" s="13">
        <v>6</v>
      </c>
      <c r="B377" s="14" t="s">
        <v>472</v>
      </c>
      <c r="C377" s="14" t="s">
        <v>473</v>
      </c>
      <c r="D377" s="16" t="s">
        <v>474</v>
      </c>
      <c r="E377" s="16" t="s">
        <v>475</v>
      </c>
      <c r="F377" s="16">
        <v>25300</v>
      </c>
      <c r="G377" s="16">
        <v>25237</v>
      </c>
      <c r="H377" s="16">
        <f t="shared" si="27"/>
        <v>63</v>
      </c>
      <c r="I377" s="16">
        <f t="shared" si="29"/>
        <v>18.026347500000004</v>
      </c>
      <c r="AA377" s="1">
        <v>0</v>
      </c>
      <c r="AE377" s="1">
        <v>1</v>
      </c>
      <c r="AH377" s="1">
        <v>1</v>
      </c>
      <c r="CG377" s="1">
        <v>2</v>
      </c>
    </row>
    <row r="378" spans="1:85" ht="8.25">
      <c r="A378" s="13">
        <v>7</v>
      </c>
      <c r="B378" s="14" t="s">
        <v>472</v>
      </c>
      <c r="C378" s="14" t="s">
        <v>284</v>
      </c>
      <c r="D378" s="16" t="s">
        <v>476</v>
      </c>
      <c r="E378" s="16" t="s">
        <v>142</v>
      </c>
      <c r="F378" s="16">
        <v>25318</v>
      </c>
      <c r="G378" s="16">
        <v>25300</v>
      </c>
      <c r="H378" s="16">
        <f t="shared" si="27"/>
        <v>18</v>
      </c>
      <c r="I378" s="16">
        <f t="shared" si="29"/>
        <v>5.150385000000001</v>
      </c>
      <c r="AA378" s="1">
        <v>0</v>
      </c>
      <c r="CG378" s="1">
        <v>0</v>
      </c>
    </row>
    <row r="379" spans="1:85" ht="8.25">
      <c r="A379" s="13">
        <v>1</v>
      </c>
      <c r="B379" s="14" t="s">
        <v>477</v>
      </c>
      <c r="C379" s="15">
        <v>0.3888888888888889</v>
      </c>
      <c r="D379" s="16">
        <v>27.7</v>
      </c>
      <c r="E379" s="16">
        <v>15.9</v>
      </c>
      <c r="F379" s="16">
        <v>75424</v>
      </c>
      <c r="G379" s="16">
        <v>75202</v>
      </c>
      <c r="H379" s="16">
        <f t="shared" si="27"/>
        <v>222</v>
      </c>
      <c r="I379" s="16">
        <f aca="true" t="shared" si="30" ref="I379:I399">H379*0.325*3.14*(0.25^2)</f>
        <v>14.159437500000001</v>
      </c>
      <c r="N379" s="1">
        <v>1</v>
      </c>
      <c r="AA379" s="1">
        <v>1</v>
      </c>
      <c r="CG379" s="1">
        <v>0</v>
      </c>
    </row>
    <row r="380" spans="1:85" ht="8.25">
      <c r="A380" s="13">
        <v>2</v>
      </c>
      <c r="B380" s="14" t="s">
        <v>477</v>
      </c>
      <c r="C380" s="15">
        <v>0.4236111111111111</v>
      </c>
      <c r="D380" s="16">
        <v>33</v>
      </c>
      <c r="E380" s="16">
        <v>14</v>
      </c>
      <c r="F380" s="16">
        <v>75589</v>
      </c>
      <c r="G380" s="16">
        <v>75424</v>
      </c>
      <c r="H380" s="16">
        <f t="shared" si="27"/>
        <v>165</v>
      </c>
      <c r="I380" s="16">
        <f t="shared" si="30"/>
        <v>10.52390625</v>
      </c>
      <c r="N380" s="1">
        <v>4</v>
      </c>
      <c r="O380" s="1">
        <v>1</v>
      </c>
      <c r="AA380" s="1">
        <v>5</v>
      </c>
      <c r="CG380" s="1">
        <v>0</v>
      </c>
    </row>
    <row r="381" spans="1:85" ht="8.25">
      <c r="A381" s="13">
        <v>3</v>
      </c>
      <c r="B381" s="14" t="s">
        <v>477</v>
      </c>
      <c r="C381" s="15">
        <v>0.4583333333333333</v>
      </c>
      <c r="D381" s="16">
        <v>24.4</v>
      </c>
      <c r="E381" s="16">
        <v>16.1</v>
      </c>
      <c r="F381" s="16">
        <v>75592</v>
      </c>
      <c r="G381" s="16">
        <v>75589</v>
      </c>
      <c r="H381" s="16">
        <f t="shared" si="27"/>
        <v>3</v>
      </c>
      <c r="I381" s="16">
        <f t="shared" si="30"/>
        <v>0.19134375000000003</v>
      </c>
      <c r="N381" s="1">
        <v>3</v>
      </c>
      <c r="AA381" s="1">
        <v>3</v>
      </c>
      <c r="AH381" s="1">
        <v>1</v>
      </c>
      <c r="CG381" s="1">
        <v>1</v>
      </c>
    </row>
    <row r="382" spans="1:85" ht="8.25">
      <c r="A382" s="13">
        <v>4</v>
      </c>
      <c r="B382" s="14" t="s">
        <v>478</v>
      </c>
      <c r="C382" s="23">
        <v>0.375</v>
      </c>
      <c r="D382" s="16">
        <v>18.5</v>
      </c>
      <c r="E382" s="16">
        <v>11.2</v>
      </c>
      <c r="F382" s="16">
        <v>75591</v>
      </c>
      <c r="G382" s="16">
        <v>75592</v>
      </c>
      <c r="H382" s="16">
        <f t="shared" si="27"/>
        <v>-1</v>
      </c>
      <c r="I382" s="16">
        <f t="shared" si="30"/>
        <v>-0.06378125000000001</v>
      </c>
      <c r="AA382" s="1">
        <v>0</v>
      </c>
      <c r="AE382" s="1">
        <v>7</v>
      </c>
      <c r="CG382" s="1">
        <v>7</v>
      </c>
    </row>
    <row r="383" spans="1:85" ht="8.25">
      <c r="A383" s="13">
        <v>5</v>
      </c>
      <c r="B383" s="14" t="s">
        <v>478</v>
      </c>
      <c r="C383" s="15">
        <v>0.4409722222222222</v>
      </c>
      <c r="D383" s="16">
        <v>18.6</v>
      </c>
      <c r="E383" s="16">
        <v>11.6</v>
      </c>
      <c r="F383" s="16">
        <v>75613</v>
      </c>
      <c r="G383" s="16">
        <v>75591</v>
      </c>
      <c r="H383" s="16">
        <f aca="true" t="shared" si="31" ref="H383:H414">F383-G383</f>
        <v>22</v>
      </c>
      <c r="I383" s="16">
        <f t="shared" si="30"/>
        <v>1.4031875</v>
      </c>
      <c r="AA383" s="1">
        <v>0</v>
      </c>
      <c r="AH383" s="1">
        <v>6</v>
      </c>
      <c r="CG383" s="1">
        <v>6</v>
      </c>
    </row>
    <row r="384" spans="1:85" ht="8.25">
      <c r="A384" s="13">
        <v>6</v>
      </c>
      <c r="B384" s="14" t="s">
        <v>478</v>
      </c>
      <c r="C384" s="15">
        <v>0.4826388888888889</v>
      </c>
      <c r="D384" s="16">
        <v>16.8</v>
      </c>
      <c r="E384" s="16">
        <v>11.7</v>
      </c>
      <c r="F384" s="16">
        <v>75630</v>
      </c>
      <c r="G384" s="16">
        <v>75613</v>
      </c>
      <c r="H384" s="16">
        <f t="shared" si="31"/>
        <v>17</v>
      </c>
      <c r="I384" s="16">
        <f t="shared" si="30"/>
        <v>1.08428125</v>
      </c>
      <c r="AA384" s="1">
        <v>0</v>
      </c>
      <c r="AH384" s="1">
        <v>5</v>
      </c>
      <c r="CG384" s="1">
        <v>5</v>
      </c>
    </row>
    <row r="385" spans="1:85" ht="8.25">
      <c r="A385" s="13">
        <v>7</v>
      </c>
      <c r="B385" s="14" t="s">
        <v>478</v>
      </c>
      <c r="C385" s="15">
        <v>0.5208333333333334</v>
      </c>
      <c r="D385" s="16">
        <v>18.1</v>
      </c>
      <c r="E385" s="16">
        <v>12.1</v>
      </c>
      <c r="F385" s="16">
        <v>75650</v>
      </c>
      <c r="G385" s="16">
        <v>75630</v>
      </c>
      <c r="H385" s="16">
        <f t="shared" si="31"/>
        <v>20</v>
      </c>
      <c r="I385" s="16">
        <f t="shared" si="30"/>
        <v>1.275625</v>
      </c>
      <c r="AA385" s="1">
        <v>0</v>
      </c>
      <c r="AH385" s="1">
        <v>2</v>
      </c>
      <c r="CG385" s="1">
        <v>2</v>
      </c>
    </row>
    <row r="386" spans="1:85" ht="8.25">
      <c r="A386" s="13">
        <v>1</v>
      </c>
      <c r="B386" s="14" t="s">
        <v>479</v>
      </c>
      <c r="C386" s="15">
        <v>0.3784722222222222</v>
      </c>
      <c r="D386" s="16">
        <v>33.53</v>
      </c>
      <c r="E386" s="16">
        <v>11</v>
      </c>
      <c r="F386" s="16">
        <v>89639</v>
      </c>
      <c r="G386" s="16">
        <v>89293</v>
      </c>
      <c r="H386" s="16">
        <f t="shared" si="31"/>
        <v>346</v>
      </c>
      <c r="I386" s="16">
        <f t="shared" si="30"/>
        <v>22.0683125</v>
      </c>
      <c r="N386" s="1">
        <v>5</v>
      </c>
      <c r="AA386" s="1">
        <v>5</v>
      </c>
      <c r="CG386" s="1">
        <v>0</v>
      </c>
    </row>
    <row r="387" spans="1:85" ht="8.25">
      <c r="A387" s="13">
        <v>2</v>
      </c>
      <c r="B387" s="14" t="s">
        <v>479</v>
      </c>
      <c r="C387" s="15">
        <v>0.4048611111111111</v>
      </c>
      <c r="D387" s="16">
        <v>33.68</v>
      </c>
      <c r="E387" s="16">
        <v>16</v>
      </c>
      <c r="F387" s="16">
        <v>89818</v>
      </c>
      <c r="G387" s="16">
        <v>89639</v>
      </c>
      <c r="H387" s="16">
        <f t="shared" si="31"/>
        <v>179</v>
      </c>
      <c r="I387" s="16">
        <f t="shared" si="30"/>
        <v>11.416843750000002</v>
      </c>
      <c r="N387" s="1">
        <v>1</v>
      </c>
      <c r="AA387" s="1">
        <v>1</v>
      </c>
      <c r="CG387" s="1">
        <v>0</v>
      </c>
    </row>
    <row r="388" spans="1:85" ht="8.25">
      <c r="A388" s="13">
        <v>3</v>
      </c>
      <c r="B388" s="14" t="s">
        <v>479</v>
      </c>
      <c r="C388" s="15">
        <v>0.4375</v>
      </c>
      <c r="D388" s="16">
        <v>6.79</v>
      </c>
      <c r="E388" s="16">
        <v>15</v>
      </c>
      <c r="F388" s="16">
        <v>89949</v>
      </c>
      <c r="G388" s="16">
        <v>89818</v>
      </c>
      <c r="H388" s="16">
        <f t="shared" si="31"/>
        <v>131</v>
      </c>
      <c r="I388" s="16">
        <f t="shared" si="30"/>
        <v>8.355343750000001</v>
      </c>
      <c r="AA388" s="1">
        <v>0</v>
      </c>
      <c r="AE388" s="1">
        <v>2</v>
      </c>
      <c r="CG388" s="1">
        <v>2</v>
      </c>
    </row>
    <row r="389" spans="1:85" ht="8.25">
      <c r="A389" s="13">
        <v>4</v>
      </c>
      <c r="B389" s="14" t="s">
        <v>480</v>
      </c>
      <c r="C389" s="15">
        <v>0.6805555555555556</v>
      </c>
      <c r="D389" s="16">
        <v>9.7</v>
      </c>
      <c r="E389" s="16">
        <v>17.3</v>
      </c>
      <c r="F389" s="16">
        <v>90263</v>
      </c>
      <c r="G389" s="16">
        <v>90258</v>
      </c>
      <c r="H389" s="16">
        <f t="shared" si="31"/>
        <v>5</v>
      </c>
      <c r="I389" s="16">
        <f t="shared" si="30"/>
        <v>0.31890625</v>
      </c>
      <c r="AA389" s="1">
        <v>0</v>
      </c>
      <c r="CG389" s="1">
        <v>0</v>
      </c>
    </row>
    <row r="390" spans="1:85" ht="8.25">
      <c r="A390" s="13">
        <v>5</v>
      </c>
      <c r="B390" s="14" t="s">
        <v>480</v>
      </c>
      <c r="C390" s="15">
        <v>0.625</v>
      </c>
      <c r="D390" s="16">
        <v>13</v>
      </c>
      <c r="E390" s="16">
        <v>18.2</v>
      </c>
      <c r="F390" s="16">
        <v>90278</v>
      </c>
      <c r="G390" s="16">
        <v>90265</v>
      </c>
      <c r="H390" s="16">
        <f t="shared" si="31"/>
        <v>13</v>
      </c>
      <c r="I390" s="16">
        <f t="shared" si="30"/>
        <v>0.8291562500000002</v>
      </c>
      <c r="AA390" s="1">
        <v>0</v>
      </c>
      <c r="CG390" s="1">
        <v>0</v>
      </c>
    </row>
    <row r="391" spans="1:85" ht="8.25">
      <c r="A391" s="13">
        <v>6</v>
      </c>
      <c r="B391" s="14" t="s">
        <v>481</v>
      </c>
      <c r="C391" s="15">
        <v>0.6263888888888889</v>
      </c>
      <c r="D391" s="16">
        <v>8.3</v>
      </c>
      <c r="E391" s="16">
        <v>16.8</v>
      </c>
      <c r="F391" s="16">
        <v>90574</v>
      </c>
      <c r="G391" s="16">
        <v>90504</v>
      </c>
      <c r="H391" s="16">
        <f t="shared" si="31"/>
        <v>70</v>
      </c>
      <c r="I391" s="16">
        <f t="shared" si="30"/>
        <v>4.4646875</v>
      </c>
      <c r="AA391" s="1">
        <v>0</v>
      </c>
      <c r="AE391" s="1">
        <v>5</v>
      </c>
      <c r="CG391" s="1">
        <v>5</v>
      </c>
    </row>
    <row r="392" spans="1:85" ht="8.25">
      <c r="A392" s="13">
        <v>7</v>
      </c>
      <c r="B392" s="14" t="s">
        <v>481</v>
      </c>
      <c r="C392" s="15">
        <v>0.6611111111111111</v>
      </c>
      <c r="D392" s="16">
        <v>5.2</v>
      </c>
      <c r="E392" s="16">
        <v>17.7</v>
      </c>
      <c r="F392" s="16">
        <v>90791</v>
      </c>
      <c r="G392" s="16">
        <v>90575</v>
      </c>
      <c r="H392" s="16">
        <f t="shared" si="31"/>
        <v>216</v>
      </c>
      <c r="I392" s="16">
        <f t="shared" si="30"/>
        <v>13.776750000000002</v>
      </c>
      <c r="AA392" s="1">
        <v>0</v>
      </c>
      <c r="CG392" s="1">
        <v>0</v>
      </c>
    </row>
    <row r="393" spans="1:85" ht="8.25">
      <c r="A393" s="13">
        <v>1</v>
      </c>
      <c r="B393" s="14" t="s">
        <v>482</v>
      </c>
      <c r="C393" s="15">
        <v>0.3958333333333333</v>
      </c>
      <c r="D393" s="16" t="s">
        <v>483</v>
      </c>
      <c r="E393" s="16">
        <v>16.4</v>
      </c>
      <c r="F393" s="16">
        <v>90975</v>
      </c>
      <c r="G393" s="16">
        <v>90795</v>
      </c>
      <c r="H393" s="16">
        <f t="shared" si="31"/>
        <v>180</v>
      </c>
      <c r="I393" s="16">
        <f t="shared" si="30"/>
        <v>11.480625</v>
      </c>
      <c r="N393" s="1">
        <v>5</v>
      </c>
      <c r="O393" s="1">
        <v>4</v>
      </c>
      <c r="U393" s="1">
        <v>16</v>
      </c>
      <c r="AA393" s="1">
        <v>25</v>
      </c>
      <c r="AH393" s="1">
        <v>1</v>
      </c>
      <c r="BM393" s="1">
        <v>1</v>
      </c>
      <c r="CG393" s="1">
        <v>2</v>
      </c>
    </row>
    <row r="394" spans="1:85" ht="8.25">
      <c r="A394" s="13">
        <v>2</v>
      </c>
      <c r="B394" s="14" t="s">
        <v>482</v>
      </c>
      <c r="C394" s="15">
        <v>0.4166666666666667</v>
      </c>
      <c r="D394" s="16">
        <v>29.7</v>
      </c>
      <c r="E394" s="16">
        <v>16.3</v>
      </c>
      <c r="F394" s="16">
        <v>91323</v>
      </c>
      <c r="G394" s="16">
        <v>90975</v>
      </c>
      <c r="H394" s="16">
        <f t="shared" si="31"/>
        <v>348</v>
      </c>
      <c r="I394" s="16">
        <f t="shared" si="30"/>
        <v>22.195875</v>
      </c>
      <c r="N394" s="1">
        <v>4</v>
      </c>
      <c r="O394" s="1">
        <v>1</v>
      </c>
      <c r="U394" s="1">
        <v>1</v>
      </c>
      <c r="AA394" s="1">
        <v>6</v>
      </c>
      <c r="AH394" s="1">
        <v>9</v>
      </c>
      <c r="BE394" s="1">
        <v>17</v>
      </c>
      <c r="CA394" s="1">
        <v>3</v>
      </c>
      <c r="CG394" s="1">
        <v>29</v>
      </c>
    </row>
    <row r="395" spans="1:85" ht="8.25">
      <c r="A395" s="13">
        <v>3</v>
      </c>
      <c r="B395" s="14" t="s">
        <v>482</v>
      </c>
      <c r="C395" s="15">
        <v>0.4513888888888889</v>
      </c>
      <c r="D395" s="16">
        <v>29.3</v>
      </c>
      <c r="E395" s="16">
        <v>16.2</v>
      </c>
      <c r="F395" s="16">
        <v>91474</v>
      </c>
      <c r="G395" s="16">
        <v>91323</v>
      </c>
      <c r="H395" s="16">
        <f t="shared" si="31"/>
        <v>151</v>
      </c>
      <c r="I395" s="16">
        <f t="shared" si="30"/>
        <v>9.630968750000001</v>
      </c>
      <c r="N395" s="1">
        <v>5</v>
      </c>
      <c r="O395" s="1">
        <v>3</v>
      </c>
      <c r="S395" s="1">
        <v>1</v>
      </c>
      <c r="AA395" s="1">
        <v>9</v>
      </c>
      <c r="AH395" s="1">
        <v>1</v>
      </c>
      <c r="CA395" s="1">
        <v>1</v>
      </c>
      <c r="CG395" s="1">
        <v>2</v>
      </c>
    </row>
    <row r="396" spans="1:85" ht="8.25">
      <c r="A396" s="13">
        <v>6</v>
      </c>
      <c r="B396" s="14" t="s">
        <v>484</v>
      </c>
      <c r="C396" s="15">
        <v>0.6354166666666666</v>
      </c>
      <c r="D396" s="16">
        <v>3.4</v>
      </c>
      <c r="E396" s="16">
        <v>20</v>
      </c>
      <c r="F396" s="16">
        <v>75849</v>
      </c>
      <c r="G396" s="16">
        <v>75653</v>
      </c>
      <c r="H396" s="16">
        <f t="shared" si="31"/>
        <v>196</v>
      </c>
      <c r="I396" s="16">
        <f t="shared" si="30"/>
        <v>12.501125000000002</v>
      </c>
      <c r="AA396" s="1">
        <v>0</v>
      </c>
      <c r="CG396" s="1">
        <v>0</v>
      </c>
    </row>
    <row r="397" spans="1:85" ht="8.25">
      <c r="A397" s="13">
        <v>7</v>
      </c>
      <c r="B397" s="14" t="s">
        <v>484</v>
      </c>
      <c r="C397" s="15">
        <v>0.7013888888888888</v>
      </c>
      <c r="D397" s="16">
        <v>2.07</v>
      </c>
      <c r="E397" s="16">
        <v>22</v>
      </c>
      <c r="F397" s="16">
        <v>76032</v>
      </c>
      <c r="G397" s="16">
        <v>75850</v>
      </c>
      <c r="H397" s="16">
        <f t="shared" si="31"/>
        <v>182</v>
      </c>
      <c r="I397" s="16">
        <f t="shared" si="30"/>
        <v>11.6081875</v>
      </c>
      <c r="AA397" s="1">
        <v>0</v>
      </c>
      <c r="CG397" s="1">
        <v>0</v>
      </c>
    </row>
    <row r="398" spans="1:85" ht="8.25">
      <c r="A398" s="13">
        <v>1</v>
      </c>
      <c r="B398" s="14" t="s">
        <v>485</v>
      </c>
      <c r="C398" s="14" t="s">
        <v>224</v>
      </c>
      <c r="D398" s="16" t="s">
        <v>307</v>
      </c>
      <c r="E398" s="16" t="s">
        <v>486</v>
      </c>
      <c r="F398" s="16">
        <v>76137</v>
      </c>
      <c r="G398" s="16">
        <v>76028</v>
      </c>
      <c r="H398" s="16">
        <f t="shared" si="31"/>
        <v>109</v>
      </c>
      <c r="I398" s="16">
        <f t="shared" si="30"/>
        <v>6.952156250000001</v>
      </c>
      <c r="N398" s="1">
        <v>4</v>
      </c>
      <c r="S398" s="1">
        <v>4</v>
      </c>
      <c r="U398" s="1">
        <v>9</v>
      </c>
      <c r="Z398" s="1">
        <v>1</v>
      </c>
      <c r="AA398" s="1">
        <v>18</v>
      </c>
      <c r="AE398" s="1">
        <v>41</v>
      </c>
      <c r="AH398" s="1">
        <v>1</v>
      </c>
      <c r="CG398" s="1">
        <v>42</v>
      </c>
    </row>
    <row r="399" spans="1:85" ht="8.25">
      <c r="A399" s="13">
        <v>2</v>
      </c>
      <c r="B399" s="14" t="s">
        <v>485</v>
      </c>
      <c r="C399" s="14" t="s">
        <v>487</v>
      </c>
      <c r="D399" s="16" t="s">
        <v>488</v>
      </c>
      <c r="E399" s="16" t="s">
        <v>372</v>
      </c>
      <c r="F399" s="16">
        <v>76140</v>
      </c>
      <c r="G399" s="16">
        <v>76137</v>
      </c>
      <c r="H399" s="16">
        <f t="shared" si="31"/>
        <v>3</v>
      </c>
      <c r="I399" s="16">
        <f t="shared" si="30"/>
        <v>0.19134375000000003</v>
      </c>
      <c r="U399" s="1">
        <v>1</v>
      </c>
      <c r="AA399" s="1">
        <v>1</v>
      </c>
      <c r="AE399" s="1">
        <v>111</v>
      </c>
      <c r="CG399" s="1">
        <v>111</v>
      </c>
    </row>
    <row r="400" spans="1:85" ht="8.25">
      <c r="A400" s="13">
        <v>3</v>
      </c>
      <c r="B400" s="14" t="s">
        <v>485</v>
      </c>
      <c r="C400" s="14" t="s">
        <v>160</v>
      </c>
      <c r="D400" s="16" t="s">
        <v>386</v>
      </c>
      <c r="E400" s="16" t="s">
        <v>489</v>
      </c>
      <c r="F400" s="17">
        <v>-9999</v>
      </c>
      <c r="G400" s="17">
        <v>-9999</v>
      </c>
      <c r="H400" s="16"/>
      <c r="I400" s="16"/>
      <c r="AA400" s="1">
        <v>0</v>
      </c>
      <c r="AE400" s="1">
        <v>10</v>
      </c>
      <c r="CG400" s="1">
        <v>10</v>
      </c>
    </row>
    <row r="401" spans="1:85" ht="8.25">
      <c r="A401" s="13">
        <v>4</v>
      </c>
      <c r="B401" s="14" t="s">
        <v>490</v>
      </c>
      <c r="C401" s="14" t="s">
        <v>491</v>
      </c>
      <c r="D401" s="16" t="s">
        <v>492</v>
      </c>
      <c r="E401" s="16" t="s">
        <v>463</v>
      </c>
      <c r="F401" s="16">
        <v>9215</v>
      </c>
      <c r="G401" s="16">
        <v>8953</v>
      </c>
      <c r="H401" s="16">
        <f>F401-G401</f>
        <v>262</v>
      </c>
      <c r="I401" s="16">
        <f>H401*0.325*3.14*(0.25^2)</f>
        <v>16.710687500000002</v>
      </c>
      <c r="AA401" s="1">
        <v>0</v>
      </c>
      <c r="AE401" s="1">
        <v>1</v>
      </c>
      <c r="CG401" s="1">
        <v>1</v>
      </c>
    </row>
    <row r="402" spans="1:85" ht="8.25">
      <c r="A402" s="13">
        <v>5</v>
      </c>
      <c r="B402" s="14" t="s">
        <v>490</v>
      </c>
      <c r="C402" s="14" t="s">
        <v>398</v>
      </c>
      <c r="D402" s="16" t="s">
        <v>493</v>
      </c>
      <c r="E402" s="16" t="s">
        <v>494</v>
      </c>
      <c r="F402" s="16">
        <v>9421</v>
      </c>
      <c r="G402" s="16">
        <v>9215</v>
      </c>
      <c r="H402" s="16">
        <f>F402-G402</f>
        <v>206</v>
      </c>
      <c r="I402" s="16">
        <f>H402*0.325*3.14*(0.25^2)</f>
        <v>13.1389375</v>
      </c>
      <c r="AA402" s="1">
        <v>0</v>
      </c>
      <c r="AE402" s="1">
        <v>21</v>
      </c>
      <c r="CG402" s="1">
        <v>21</v>
      </c>
    </row>
    <row r="403" spans="1:85" ht="8.25">
      <c r="A403" s="13">
        <v>6</v>
      </c>
      <c r="B403" s="14" t="s">
        <v>485</v>
      </c>
      <c r="C403" s="14" t="s">
        <v>495</v>
      </c>
      <c r="D403" s="16" t="s">
        <v>496</v>
      </c>
      <c r="E403" s="16" t="s">
        <v>113</v>
      </c>
      <c r="F403" s="16">
        <v>76137</v>
      </c>
      <c r="G403" s="16">
        <v>76139</v>
      </c>
      <c r="H403" s="16">
        <f>F403-G403</f>
        <v>-2</v>
      </c>
      <c r="I403" s="16">
        <f>H403*0.325*3.14*(0.25^2)</f>
        <v>-0.12756250000000002</v>
      </c>
      <c r="AA403" s="1">
        <v>0</v>
      </c>
      <c r="AE403" s="1">
        <v>2</v>
      </c>
      <c r="CG403" s="1">
        <v>2</v>
      </c>
    </row>
    <row r="404" spans="1:85" ht="8.25">
      <c r="A404" s="13">
        <v>7</v>
      </c>
      <c r="B404" s="14" t="s">
        <v>485</v>
      </c>
      <c r="C404" s="14" t="s">
        <v>92</v>
      </c>
      <c r="D404" s="16" t="s">
        <v>373</v>
      </c>
      <c r="E404" s="16" t="s">
        <v>497</v>
      </c>
      <c r="F404" s="17">
        <v>-9999</v>
      </c>
      <c r="G404" s="17">
        <v>-9999</v>
      </c>
      <c r="H404" s="16"/>
      <c r="I404" s="16"/>
      <c r="AA404" s="1">
        <v>0</v>
      </c>
      <c r="AE404" s="1">
        <v>1</v>
      </c>
      <c r="CG404" s="1">
        <v>1</v>
      </c>
    </row>
    <row r="405" spans="1:85" ht="8.25">
      <c r="A405" s="13">
        <v>1</v>
      </c>
      <c r="B405" s="14" t="s">
        <v>498</v>
      </c>
      <c r="C405" s="14" t="s">
        <v>258</v>
      </c>
      <c r="D405" s="16" t="s">
        <v>499</v>
      </c>
      <c r="E405" s="16" t="s">
        <v>99</v>
      </c>
      <c r="F405" s="16">
        <v>9677</v>
      </c>
      <c r="G405" s="16">
        <v>9347</v>
      </c>
      <c r="H405" s="16">
        <f aca="true" t="shared" si="32" ref="H405:H414">F405-G405</f>
        <v>330</v>
      </c>
      <c r="I405" s="16">
        <f aca="true" t="shared" si="33" ref="I405:I414">H405*0.325*3.14*(0.25^2)</f>
        <v>21.0478125</v>
      </c>
      <c r="N405" s="1">
        <v>7</v>
      </c>
      <c r="S405" s="1">
        <v>210</v>
      </c>
      <c r="Y405" s="1">
        <v>2</v>
      </c>
      <c r="Z405" s="1">
        <v>13</v>
      </c>
      <c r="AA405" s="1">
        <v>232</v>
      </c>
      <c r="AH405" s="1">
        <v>12</v>
      </c>
      <c r="BE405" s="1">
        <v>1</v>
      </c>
      <c r="BM405" s="1">
        <v>1</v>
      </c>
      <c r="CA405" s="1">
        <v>2</v>
      </c>
      <c r="CG405" s="1">
        <v>16</v>
      </c>
    </row>
    <row r="406" spans="1:85" ht="8.25">
      <c r="A406" s="13">
        <v>2</v>
      </c>
      <c r="B406" s="14" t="s">
        <v>498</v>
      </c>
      <c r="C406" s="14" t="s">
        <v>248</v>
      </c>
      <c r="D406" s="16" t="s">
        <v>395</v>
      </c>
      <c r="E406" s="16" t="s">
        <v>455</v>
      </c>
      <c r="F406" s="16">
        <v>9878</v>
      </c>
      <c r="G406" s="16">
        <v>9677</v>
      </c>
      <c r="H406" s="16">
        <f t="shared" si="32"/>
        <v>201</v>
      </c>
      <c r="I406" s="16">
        <f t="shared" si="33"/>
        <v>12.820031250000001</v>
      </c>
      <c r="N406" s="1">
        <v>6</v>
      </c>
      <c r="S406" s="1">
        <v>30</v>
      </c>
      <c r="Y406" s="1">
        <v>6</v>
      </c>
      <c r="AA406" s="1">
        <v>42</v>
      </c>
      <c r="AG406" s="1">
        <v>4</v>
      </c>
      <c r="AH406" s="1">
        <v>36</v>
      </c>
      <c r="BE406" s="1">
        <v>4</v>
      </c>
      <c r="CA406" s="1">
        <v>5</v>
      </c>
      <c r="CD406" s="1">
        <v>1</v>
      </c>
      <c r="CF406" s="1">
        <v>4</v>
      </c>
      <c r="CG406" s="1">
        <v>54</v>
      </c>
    </row>
    <row r="407" spans="1:85" ht="8.25">
      <c r="A407" s="13">
        <v>3</v>
      </c>
      <c r="B407" s="14" t="s">
        <v>498</v>
      </c>
      <c r="C407" s="14" t="s">
        <v>174</v>
      </c>
      <c r="D407" s="16" t="s">
        <v>500</v>
      </c>
      <c r="E407" s="16" t="s">
        <v>501</v>
      </c>
      <c r="F407" s="16">
        <v>9985</v>
      </c>
      <c r="G407" s="16">
        <v>9878</v>
      </c>
      <c r="H407" s="16">
        <f t="shared" si="32"/>
        <v>107</v>
      </c>
      <c r="I407" s="16">
        <f t="shared" si="33"/>
        <v>6.82459375</v>
      </c>
      <c r="J407" s="1">
        <v>1</v>
      </c>
      <c r="N407" s="1">
        <v>3</v>
      </c>
      <c r="O407" s="1">
        <v>1</v>
      </c>
      <c r="S407" s="1">
        <v>114</v>
      </c>
      <c r="AA407" s="1">
        <v>119</v>
      </c>
      <c r="AE407" s="1">
        <v>48</v>
      </c>
      <c r="AH407" s="1">
        <v>11</v>
      </c>
      <c r="BX407" s="1">
        <v>1</v>
      </c>
      <c r="CG407" s="1">
        <v>60</v>
      </c>
    </row>
    <row r="408" spans="1:85" ht="8.25">
      <c r="A408" s="13">
        <v>4</v>
      </c>
      <c r="B408" s="14" t="s">
        <v>498</v>
      </c>
      <c r="C408" s="14" t="s">
        <v>502</v>
      </c>
      <c r="D408" s="16" t="s">
        <v>503</v>
      </c>
      <c r="E408" s="16" t="s">
        <v>421</v>
      </c>
      <c r="F408" s="16">
        <v>10069</v>
      </c>
      <c r="G408" s="16">
        <v>10053</v>
      </c>
      <c r="H408" s="16">
        <f t="shared" si="32"/>
        <v>16</v>
      </c>
      <c r="I408" s="16">
        <f t="shared" si="33"/>
        <v>1.0205000000000002</v>
      </c>
      <c r="AA408" s="1">
        <v>0</v>
      </c>
      <c r="CG408" s="1">
        <v>0</v>
      </c>
    </row>
    <row r="409" spans="1:85" ht="8.25">
      <c r="A409" s="13">
        <v>5</v>
      </c>
      <c r="B409" s="14" t="s">
        <v>498</v>
      </c>
      <c r="C409" s="14" t="s">
        <v>331</v>
      </c>
      <c r="D409" s="16" t="s">
        <v>504</v>
      </c>
      <c r="E409" s="16" t="s">
        <v>202</v>
      </c>
      <c r="F409" s="16">
        <v>10053</v>
      </c>
      <c r="G409" s="16">
        <v>9985</v>
      </c>
      <c r="H409" s="16">
        <f t="shared" si="32"/>
        <v>68</v>
      </c>
      <c r="I409" s="16">
        <f t="shared" si="33"/>
        <v>4.337125</v>
      </c>
      <c r="S409" s="1">
        <v>36</v>
      </c>
      <c r="AA409" s="1">
        <v>36</v>
      </c>
      <c r="AE409" s="1">
        <v>5</v>
      </c>
      <c r="CG409" s="1">
        <v>5</v>
      </c>
    </row>
    <row r="410" spans="1:85" ht="8.25">
      <c r="A410" s="13">
        <v>6</v>
      </c>
      <c r="B410" s="14" t="s">
        <v>505</v>
      </c>
      <c r="C410" s="14" t="s">
        <v>506</v>
      </c>
      <c r="D410" s="16" t="s">
        <v>507</v>
      </c>
      <c r="E410" s="16" t="s">
        <v>508</v>
      </c>
      <c r="F410" s="16">
        <v>10173</v>
      </c>
      <c r="G410" s="16">
        <v>10069</v>
      </c>
      <c r="H410" s="16">
        <f t="shared" si="32"/>
        <v>104</v>
      </c>
      <c r="I410" s="16">
        <f t="shared" si="33"/>
        <v>6.633250000000001</v>
      </c>
      <c r="AA410" s="1">
        <v>0</v>
      </c>
      <c r="AH410" s="1">
        <v>4</v>
      </c>
      <c r="CG410" s="1">
        <v>4</v>
      </c>
    </row>
    <row r="411" spans="1:85" ht="8.25">
      <c r="A411" s="13">
        <v>7</v>
      </c>
      <c r="B411" s="14" t="s">
        <v>505</v>
      </c>
      <c r="C411" s="14" t="s">
        <v>509</v>
      </c>
      <c r="D411" s="16" t="s">
        <v>510</v>
      </c>
      <c r="E411" s="16" t="s">
        <v>497</v>
      </c>
      <c r="F411" s="16">
        <v>10297</v>
      </c>
      <c r="G411" s="16">
        <v>10173</v>
      </c>
      <c r="H411" s="16">
        <f t="shared" si="32"/>
        <v>124</v>
      </c>
      <c r="I411" s="16">
        <f t="shared" si="33"/>
        <v>7.908875000000001</v>
      </c>
      <c r="AA411" s="1">
        <v>0</v>
      </c>
      <c r="CG411" s="1">
        <v>0</v>
      </c>
    </row>
    <row r="412" spans="1:85" ht="8.25">
      <c r="A412" s="13">
        <v>1</v>
      </c>
      <c r="B412" s="14" t="s">
        <v>511</v>
      </c>
      <c r="C412" s="14" t="s">
        <v>265</v>
      </c>
      <c r="D412" s="16" t="s">
        <v>317</v>
      </c>
      <c r="E412" s="16" t="s">
        <v>383</v>
      </c>
      <c r="F412" s="16">
        <v>10556</v>
      </c>
      <c r="G412" s="16">
        <v>10249</v>
      </c>
      <c r="H412" s="16">
        <f t="shared" si="32"/>
        <v>307</v>
      </c>
      <c r="I412" s="16">
        <f t="shared" si="33"/>
        <v>19.580843750000003</v>
      </c>
      <c r="S412" s="1">
        <v>8</v>
      </c>
      <c r="Y412" s="1">
        <v>3</v>
      </c>
      <c r="AA412" s="1">
        <v>11</v>
      </c>
      <c r="AH412" s="1">
        <v>2</v>
      </c>
      <c r="CA412" s="1">
        <v>6</v>
      </c>
      <c r="CG412" s="1">
        <v>8</v>
      </c>
    </row>
    <row r="413" spans="1:85" ht="8.25">
      <c r="A413" s="13">
        <v>2</v>
      </c>
      <c r="B413" s="14" t="s">
        <v>511</v>
      </c>
      <c r="C413" s="14" t="s">
        <v>226</v>
      </c>
      <c r="D413" s="16" t="s">
        <v>105</v>
      </c>
      <c r="E413" s="16" t="s">
        <v>512</v>
      </c>
      <c r="F413" s="16">
        <v>10731</v>
      </c>
      <c r="G413" s="16">
        <v>10556</v>
      </c>
      <c r="H413" s="16">
        <f t="shared" si="32"/>
        <v>175</v>
      </c>
      <c r="I413" s="16">
        <f t="shared" si="33"/>
        <v>11.16171875</v>
      </c>
      <c r="S413" s="1">
        <v>27</v>
      </c>
      <c r="AA413" s="1">
        <v>27</v>
      </c>
      <c r="AH413" s="1">
        <v>18</v>
      </c>
      <c r="CA413" s="1">
        <v>109</v>
      </c>
      <c r="CD413" s="1">
        <v>1</v>
      </c>
      <c r="CG413" s="1">
        <v>128</v>
      </c>
    </row>
    <row r="414" spans="1:85" ht="8.25">
      <c r="A414" s="13">
        <v>3</v>
      </c>
      <c r="B414" s="14" t="s">
        <v>511</v>
      </c>
      <c r="C414" s="14" t="s">
        <v>160</v>
      </c>
      <c r="D414" s="16" t="s">
        <v>513</v>
      </c>
      <c r="E414" s="16" t="s">
        <v>514</v>
      </c>
      <c r="F414" s="16">
        <v>10744</v>
      </c>
      <c r="G414" s="16">
        <v>10731</v>
      </c>
      <c r="H414" s="16">
        <f t="shared" si="32"/>
        <v>13</v>
      </c>
      <c r="I414" s="16">
        <f t="shared" si="33"/>
        <v>0.8291562500000002</v>
      </c>
      <c r="AA414" s="1">
        <v>0</v>
      </c>
      <c r="CG414" s="1">
        <v>0</v>
      </c>
    </row>
    <row r="415" spans="1:85" ht="8.25">
      <c r="A415" s="13">
        <v>4</v>
      </c>
      <c r="B415" s="21">
        <v>-9999</v>
      </c>
      <c r="C415" s="21">
        <v>-9999</v>
      </c>
      <c r="D415" s="17">
        <v>-9999</v>
      </c>
      <c r="E415" s="17">
        <v>-9999</v>
      </c>
      <c r="F415" s="17">
        <v>-9999</v>
      </c>
      <c r="G415" s="17">
        <v>-9999</v>
      </c>
      <c r="H415" s="17"/>
      <c r="I415" s="16"/>
      <c r="AA415" s="1">
        <v>0</v>
      </c>
      <c r="CG415" s="1">
        <v>0</v>
      </c>
    </row>
    <row r="416" spans="1:85" ht="8.25">
      <c r="A416" s="13">
        <v>5</v>
      </c>
      <c r="B416" s="14" t="s">
        <v>511</v>
      </c>
      <c r="C416" s="14" t="s">
        <v>515</v>
      </c>
      <c r="D416" s="16" t="s">
        <v>516</v>
      </c>
      <c r="E416" s="16" t="s">
        <v>514</v>
      </c>
      <c r="F416" s="16">
        <v>10777</v>
      </c>
      <c r="G416" s="16">
        <v>10744</v>
      </c>
      <c r="H416" s="16">
        <f aca="true" t="shared" si="34" ref="H416:H440">F416-G416</f>
        <v>33</v>
      </c>
      <c r="I416" s="16">
        <f aca="true" t="shared" si="35" ref="I416:I439">H416*0.325*3.14*(0.25^2)</f>
        <v>2.10478125</v>
      </c>
      <c r="AA416" s="1">
        <v>0</v>
      </c>
      <c r="BE416" s="1">
        <v>2</v>
      </c>
      <c r="CG416" s="1">
        <v>2</v>
      </c>
    </row>
    <row r="417" spans="1:85" ht="8.25">
      <c r="A417" s="13">
        <v>6</v>
      </c>
      <c r="B417" s="14" t="s">
        <v>517</v>
      </c>
      <c r="C417" s="14" t="s">
        <v>391</v>
      </c>
      <c r="D417" s="16" t="s">
        <v>518</v>
      </c>
      <c r="E417" s="16" t="s">
        <v>116</v>
      </c>
      <c r="F417" s="16">
        <v>10995</v>
      </c>
      <c r="G417" s="16">
        <v>10947</v>
      </c>
      <c r="H417" s="16">
        <f t="shared" si="34"/>
        <v>48</v>
      </c>
      <c r="I417" s="16">
        <f t="shared" si="35"/>
        <v>3.0615000000000006</v>
      </c>
      <c r="AA417" s="1">
        <v>0</v>
      </c>
      <c r="AE417" s="1">
        <v>6</v>
      </c>
      <c r="CG417" s="1">
        <v>6</v>
      </c>
    </row>
    <row r="418" spans="1:85" ht="8.25">
      <c r="A418" s="13">
        <v>7</v>
      </c>
      <c r="B418" s="14" t="s">
        <v>517</v>
      </c>
      <c r="C418" s="14" t="s">
        <v>519</v>
      </c>
      <c r="D418" s="16" t="s">
        <v>520</v>
      </c>
      <c r="E418" s="16" t="s">
        <v>521</v>
      </c>
      <c r="F418" s="16">
        <v>11043</v>
      </c>
      <c r="G418" s="16">
        <v>10995</v>
      </c>
      <c r="H418" s="16">
        <f t="shared" si="34"/>
        <v>48</v>
      </c>
      <c r="I418" s="16">
        <f t="shared" si="35"/>
        <v>3.0615000000000006</v>
      </c>
      <c r="AA418" s="1">
        <v>0</v>
      </c>
      <c r="BE418" s="1">
        <v>6</v>
      </c>
      <c r="CG418" s="1">
        <v>6</v>
      </c>
    </row>
    <row r="419" spans="1:85" ht="8.25">
      <c r="A419" s="13">
        <v>1</v>
      </c>
      <c r="B419" s="14" t="s">
        <v>522</v>
      </c>
      <c r="C419" s="14" t="s">
        <v>132</v>
      </c>
      <c r="D419" s="16" t="s">
        <v>420</v>
      </c>
      <c r="E419" s="16" t="s">
        <v>374</v>
      </c>
      <c r="F419" s="16">
        <v>11348</v>
      </c>
      <c r="G419" s="16">
        <v>11268</v>
      </c>
      <c r="H419" s="16">
        <f t="shared" si="34"/>
        <v>80</v>
      </c>
      <c r="I419" s="16">
        <f t="shared" si="35"/>
        <v>5.1025</v>
      </c>
      <c r="N419" s="1">
        <v>33</v>
      </c>
      <c r="S419" s="1">
        <v>322</v>
      </c>
      <c r="Y419" s="1">
        <v>1</v>
      </c>
      <c r="AA419" s="1">
        <v>356</v>
      </c>
      <c r="AH419" s="1">
        <v>15</v>
      </c>
      <c r="AQ419" s="1">
        <v>2</v>
      </c>
      <c r="BI419" s="1">
        <v>6</v>
      </c>
      <c r="CA419" s="1">
        <v>1</v>
      </c>
      <c r="CG419" s="1">
        <v>24</v>
      </c>
    </row>
    <row r="420" spans="1:85" ht="8.25">
      <c r="A420" s="13">
        <v>2</v>
      </c>
      <c r="B420" s="14" t="s">
        <v>522</v>
      </c>
      <c r="C420" s="14" t="s">
        <v>523</v>
      </c>
      <c r="D420" s="16" t="s">
        <v>524</v>
      </c>
      <c r="E420" s="16" t="s">
        <v>131</v>
      </c>
      <c r="F420" s="16">
        <v>11368</v>
      </c>
      <c r="G420" s="16">
        <v>11279</v>
      </c>
      <c r="H420" s="16">
        <f t="shared" si="34"/>
        <v>89</v>
      </c>
      <c r="I420" s="16">
        <f t="shared" si="35"/>
        <v>5.67653125</v>
      </c>
      <c r="S420" s="1">
        <v>3</v>
      </c>
      <c r="AA420" s="1">
        <v>3</v>
      </c>
      <c r="AH420" s="1">
        <v>11</v>
      </c>
      <c r="BI420" s="1">
        <v>7</v>
      </c>
      <c r="BM420" s="1">
        <v>1</v>
      </c>
      <c r="CC420" s="1">
        <v>1</v>
      </c>
      <c r="CG420" s="1">
        <v>19</v>
      </c>
    </row>
    <row r="421" spans="1:85" ht="8.25">
      <c r="A421" s="13">
        <v>3</v>
      </c>
      <c r="B421" s="14" t="s">
        <v>522</v>
      </c>
      <c r="C421" s="14" t="s">
        <v>525</v>
      </c>
      <c r="D421" s="16" t="s">
        <v>129</v>
      </c>
      <c r="E421" s="16" t="s">
        <v>390</v>
      </c>
      <c r="F421" s="16">
        <v>11279</v>
      </c>
      <c r="G421" s="16">
        <v>11150</v>
      </c>
      <c r="H421" s="16">
        <f t="shared" si="34"/>
        <v>129</v>
      </c>
      <c r="I421" s="16">
        <f t="shared" si="35"/>
        <v>8.227781250000001</v>
      </c>
      <c r="N421" s="1">
        <v>6</v>
      </c>
      <c r="O421" s="1">
        <v>2</v>
      </c>
      <c r="S421" s="1">
        <v>30</v>
      </c>
      <c r="Y421" s="1">
        <v>1</v>
      </c>
      <c r="Z421" s="1">
        <v>5</v>
      </c>
      <c r="AA421" s="1">
        <v>44</v>
      </c>
      <c r="AG421" s="1">
        <v>14</v>
      </c>
      <c r="AH421" s="1">
        <v>4</v>
      </c>
      <c r="CA421" s="1">
        <v>3</v>
      </c>
      <c r="CG421" s="1">
        <v>21</v>
      </c>
    </row>
    <row r="422" spans="1:85" ht="8.25">
      <c r="A422" s="13">
        <v>4</v>
      </c>
      <c r="B422" s="14" t="s">
        <v>522</v>
      </c>
      <c r="C422" s="14" t="s">
        <v>419</v>
      </c>
      <c r="D422" s="16" t="s">
        <v>99</v>
      </c>
      <c r="E422" s="16" t="s">
        <v>526</v>
      </c>
      <c r="F422" s="16">
        <v>11512</v>
      </c>
      <c r="G422" s="16">
        <v>11379</v>
      </c>
      <c r="H422" s="16">
        <f t="shared" si="34"/>
        <v>133</v>
      </c>
      <c r="I422" s="16">
        <f t="shared" si="35"/>
        <v>8.482906250000001</v>
      </c>
      <c r="AA422" s="1">
        <v>0</v>
      </c>
      <c r="CG422" s="1">
        <v>0</v>
      </c>
    </row>
    <row r="423" spans="1:85" ht="8.25">
      <c r="A423" s="13">
        <v>5</v>
      </c>
      <c r="B423" s="14" t="s">
        <v>522</v>
      </c>
      <c r="C423" s="14" t="s">
        <v>527</v>
      </c>
      <c r="D423" s="16" t="s">
        <v>526</v>
      </c>
      <c r="E423" s="16" t="s">
        <v>307</v>
      </c>
      <c r="F423" s="16">
        <v>11379</v>
      </c>
      <c r="G423" s="16">
        <v>11349</v>
      </c>
      <c r="H423" s="16">
        <f t="shared" si="34"/>
        <v>30</v>
      </c>
      <c r="I423" s="16">
        <f t="shared" si="35"/>
        <v>1.9134375000000001</v>
      </c>
      <c r="S423" s="1">
        <v>3</v>
      </c>
      <c r="Z423" s="1">
        <v>1</v>
      </c>
      <c r="AA423" s="1">
        <v>4</v>
      </c>
      <c r="AH423" s="1">
        <v>1</v>
      </c>
      <c r="BI423" s="1">
        <v>1</v>
      </c>
      <c r="CA423" s="1">
        <v>1</v>
      </c>
      <c r="CG423" s="1">
        <v>3</v>
      </c>
    </row>
    <row r="424" spans="1:85" ht="8.25">
      <c r="A424" s="13">
        <v>6</v>
      </c>
      <c r="B424" s="14" t="s">
        <v>528</v>
      </c>
      <c r="C424" s="14" t="s">
        <v>106</v>
      </c>
      <c r="D424" s="16" t="s">
        <v>529</v>
      </c>
      <c r="E424" s="16" t="s">
        <v>127</v>
      </c>
      <c r="F424" s="16">
        <v>11563</v>
      </c>
      <c r="G424" s="16">
        <v>11514</v>
      </c>
      <c r="H424" s="16">
        <f t="shared" si="34"/>
        <v>49</v>
      </c>
      <c r="I424" s="16">
        <f t="shared" si="35"/>
        <v>3.1252812500000005</v>
      </c>
      <c r="AA424" s="1">
        <v>0</v>
      </c>
      <c r="CG424" s="1">
        <v>0</v>
      </c>
    </row>
    <row r="425" spans="1:85" ht="8.25">
      <c r="A425" s="13">
        <v>7</v>
      </c>
      <c r="B425" s="14" t="s">
        <v>528</v>
      </c>
      <c r="C425" s="14" t="s">
        <v>230</v>
      </c>
      <c r="D425" s="16" t="s">
        <v>530</v>
      </c>
      <c r="E425" s="16" t="s">
        <v>412</v>
      </c>
      <c r="F425" s="16">
        <v>11591</v>
      </c>
      <c r="G425" s="16">
        <v>11563</v>
      </c>
      <c r="H425" s="16">
        <f t="shared" si="34"/>
        <v>28</v>
      </c>
      <c r="I425" s="16">
        <f t="shared" si="35"/>
        <v>1.785875</v>
      </c>
      <c r="S425" s="1">
        <v>15</v>
      </c>
      <c r="AA425" s="1">
        <v>15</v>
      </c>
      <c r="BD425" s="1">
        <v>1</v>
      </c>
      <c r="CG425" s="1">
        <v>1</v>
      </c>
    </row>
    <row r="426" spans="1:85" ht="8.25">
      <c r="A426" s="13">
        <v>1</v>
      </c>
      <c r="B426" s="19">
        <v>38397</v>
      </c>
      <c r="C426" s="14" t="s">
        <v>217</v>
      </c>
      <c r="D426" s="16" t="s">
        <v>124</v>
      </c>
      <c r="E426" s="16" t="s">
        <v>531</v>
      </c>
      <c r="F426" s="16">
        <v>11676</v>
      </c>
      <c r="G426" s="16">
        <v>11509</v>
      </c>
      <c r="H426" s="16">
        <f t="shared" si="34"/>
        <v>167</v>
      </c>
      <c r="I426" s="16">
        <f t="shared" si="35"/>
        <v>10.65146875</v>
      </c>
      <c r="N426" s="1">
        <v>1</v>
      </c>
      <c r="AA426" s="1">
        <v>1</v>
      </c>
      <c r="BM426" s="1">
        <v>1</v>
      </c>
      <c r="CC426" s="1">
        <v>4</v>
      </c>
      <c r="CG426" s="1">
        <v>5</v>
      </c>
    </row>
    <row r="427" spans="1:85" ht="8.25">
      <c r="A427" s="13">
        <v>2</v>
      </c>
      <c r="B427" s="19">
        <v>38397</v>
      </c>
      <c r="C427" s="14" t="s">
        <v>267</v>
      </c>
      <c r="D427" s="16" t="s">
        <v>532</v>
      </c>
      <c r="E427" s="16" t="s">
        <v>533</v>
      </c>
      <c r="F427" s="16">
        <v>11724</v>
      </c>
      <c r="G427" s="16">
        <v>11676</v>
      </c>
      <c r="H427" s="16">
        <f t="shared" si="34"/>
        <v>48</v>
      </c>
      <c r="I427" s="16">
        <f t="shared" si="35"/>
        <v>3.0615000000000006</v>
      </c>
      <c r="J427" s="1">
        <v>2</v>
      </c>
      <c r="N427" s="1">
        <v>2</v>
      </c>
      <c r="S427" s="1">
        <v>2</v>
      </c>
      <c r="Y427" s="1">
        <v>1</v>
      </c>
      <c r="AA427" s="1">
        <v>7</v>
      </c>
      <c r="AB427" s="1">
        <v>1</v>
      </c>
      <c r="AH427" s="1">
        <v>1</v>
      </c>
      <c r="AQ427" s="1">
        <v>1</v>
      </c>
      <c r="CG427" s="1">
        <v>3</v>
      </c>
    </row>
    <row r="428" spans="1:85" ht="8.25">
      <c r="A428" s="13">
        <v>3</v>
      </c>
      <c r="B428" s="19">
        <v>38397</v>
      </c>
      <c r="C428" s="14" t="s">
        <v>248</v>
      </c>
      <c r="D428" s="16" t="s">
        <v>532</v>
      </c>
      <c r="E428" s="16" t="s">
        <v>374</v>
      </c>
      <c r="F428" s="16">
        <v>11801</v>
      </c>
      <c r="G428" s="16">
        <v>11724</v>
      </c>
      <c r="H428" s="16">
        <f t="shared" si="34"/>
        <v>77</v>
      </c>
      <c r="I428" s="16">
        <f t="shared" si="35"/>
        <v>4.91115625</v>
      </c>
      <c r="J428" s="1">
        <v>13</v>
      </c>
      <c r="S428" s="1">
        <v>10</v>
      </c>
      <c r="Y428" s="1">
        <v>1</v>
      </c>
      <c r="AA428" s="1">
        <v>24</v>
      </c>
      <c r="AB428" s="1">
        <v>6</v>
      </c>
      <c r="AH428" s="1">
        <v>3</v>
      </c>
      <c r="AM428" s="1">
        <v>7</v>
      </c>
      <c r="BH428" s="1">
        <v>4</v>
      </c>
      <c r="BI428" s="1">
        <v>7</v>
      </c>
      <c r="BS428" s="1">
        <v>3</v>
      </c>
      <c r="BV428" s="1">
        <v>1</v>
      </c>
      <c r="BX428" s="1">
        <v>4</v>
      </c>
      <c r="CA428" s="1">
        <v>8</v>
      </c>
      <c r="CG428" s="1">
        <v>43</v>
      </c>
    </row>
    <row r="429" spans="1:85" ht="8.25">
      <c r="A429" s="13">
        <v>4</v>
      </c>
      <c r="B429" s="19">
        <v>38406</v>
      </c>
      <c r="C429" s="14" t="s">
        <v>534</v>
      </c>
      <c r="D429" s="16" t="s">
        <v>535</v>
      </c>
      <c r="E429" s="16" t="s">
        <v>390</v>
      </c>
      <c r="F429" s="16">
        <v>11941</v>
      </c>
      <c r="G429" s="16">
        <v>11899</v>
      </c>
      <c r="H429" s="16">
        <f t="shared" si="34"/>
        <v>42</v>
      </c>
      <c r="I429" s="16">
        <f t="shared" si="35"/>
        <v>2.6788125000000003</v>
      </c>
      <c r="AA429" s="1">
        <v>0</v>
      </c>
      <c r="CG429" s="1">
        <v>0</v>
      </c>
    </row>
    <row r="430" spans="1:85" ht="8.25">
      <c r="A430" s="13">
        <v>5</v>
      </c>
      <c r="B430" s="19">
        <v>38406</v>
      </c>
      <c r="C430" s="14" t="s">
        <v>128</v>
      </c>
      <c r="D430" s="16" t="s">
        <v>122</v>
      </c>
      <c r="E430" s="16" t="s">
        <v>380</v>
      </c>
      <c r="F430" s="16">
        <v>11899</v>
      </c>
      <c r="G430" s="16">
        <v>11836</v>
      </c>
      <c r="H430" s="16">
        <f t="shared" si="34"/>
        <v>63</v>
      </c>
      <c r="I430" s="16">
        <f t="shared" si="35"/>
        <v>4.018218750000001</v>
      </c>
      <c r="J430" s="1">
        <v>1</v>
      </c>
      <c r="S430" s="1">
        <v>2</v>
      </c>
      <c r="Z430" s="1">
        <v>1</v>
      </c>
      <c r="AA430" s="1">
        <v>4</v>
      </c>
      <c r="CG430" s="1">
        <v>0</v>
      </c>
    </row>
    <row r="431" spans="1:85" ht="8.25">
      <c r="A431" s="13">
        <v>6</v>
      </c>
      <c r="B431" s="19">
        <v>38399</v>
      </c>
      <c r="C431" s="14" t="s">
        <v>158</v>
      </c>
      <c r="D431" s="16" t="s">
        <v>323</v>
      </c>
      <c r="E431" s="16" t="s">
        <v>497</v>
      </c>
      <c r="F431" s="16">
        <v>11899</v>
      </c>
      <c r="G431" s="16">
        <v>11870</v>
      </c>
      <c r="H431" s="16">
        <f t="shared" si="34"/>
        <v>29</v>
      </c>
      <c r="I431" s="16">
        <f t="shared" si="35"/>
        <v>1.8496562500000002</v>
      </c>
      <c r="AA431" s="1">
        <v>0</v>
      </c>
      <c r="AH431" s="1">
        <v>1</v>
      </c>
      <c r="CG431" s="1">
        <v>1</v>
      </c>
    </row>
    <row r="432" spans="1:85" ht="8.25">
      <c r="A432" s="13">
        <v>7</v>
      </c>
      <c r="B432" s="19">
        <v>38399</v>
      </c>
      <c r="C432" s="14" t="s">
        <v>143</v>
      </c>
      <c r="D432" s="16" t="s">
        <v>530</v>
      </c>
      <c r="E432" s="16" t="s">
        <v>536</v>
      </c>
      <c r="F432" s="16">
        <v>11909</v>
      </c>
      <c r="G432" s="16">
        <v>11899</v>
      </c>
      <c r="H432" s="16">
        <f t="shared" si="34"/>
        <v>10</v>
      </c>
      <c r="I432" s="16">
        <f t="shared" si="35"/>
        <v>0.6378125</v>
      </c>
      <c r="S432" s="1">
        <v>2</v>
      </c>
      <c r="AA432" s="1">
        <v>2</v>
      </c>
      <c r="CG432" s="1">
        <v>0</v>
      </c>
    </row>
    <row r="433" spans="1:85" ht="8.25">
      <c r="A433" s="13">
        <v>1</v>
      </c>
      <c r="B433" s="14" t="s">
        <v>537</v>
      </c>
      <c r="C433" s="14" t="s">
        <v>538</v>
      </c>
      <c r="D433" s="16" t="s">
        <v>196</v>
      </c>
      <c r="E433" s="16" t="s">
        <v>409</v>
      </c>
      <c r="F433" s="16">
        <v>13221</v>
      </c>
      <c r="G433" s="16">
        <v>13104</v>
      </c>
      <c r="H433" s="16">
        <f t="shared" si="34"/>
        <v>117</v>
      </c>
      <c r="I433" s="16">
        <f t="shared" si="35"/>
        <v>7.46240625</v>
      </c>
      <c r="Y433" s="1">
        <v>1</v>
      </c>
      <c r="AA433" s="1">
        <v>1</v>
      </c>
      <c r="CG433" s="1">
        <v>0</v>
      </c>
    </row>
    <row r="434" spans="1:85" ht="8.25">
      <c r="A434" s="13">
        <v>2</v>
      </c>
      <c r="B434" s="14" t="s">
        <v>537</v>
      </c>
      <c r="C434" s="14" t="s">
        <v>539</v>
      </c>
      <c r="D434" s="16" t="s">
        <v>420</v>
      </c>
      <c r="E434" s="16" t="s">
        <v>116</v>
      </c>
      <c r="F434" s="16">
        <v>13104</v>
      </c>
      <c r="G434" s="16">
        <v>12874</v>
      </c>
      <c r="H434" s="16">
        <f t="shared" si="34"/>
        <v>230</v>
      </c>
      <c r="I434" s="16">
        <f t="shared" si="35"/>
        <v>14.6696875</v>
      </c>
      <c r="N434" s="1">
        <v>1</v>
      </c>
      <c r="AA434" s="1">
        <v>1</v>
      </c>
      <c r="AG434" s="1">
        <v>2</v>
      </c>
      <c r="BA434" s="1">
        <v>1</v>
      </c>
      <c r="BI434" s="1">
        <v>1</v>
      </c>
      <c r="BS434" s="1">
        <v>2</v>
      </c>
      <c r="CA434" s="1">
        <v>6</v>
      </c>
      <c r="CG434" s="1">
        <v>12</v>
      </c>
    </row>
    <row r="435" spans="1:85" ht="8.25">
      <c r="A435" s="13">
        <v>3</v>
      </c>
      <c r="B435" s="14" t="s">
        <v>537</v>
      </c>
      <c r="C435" s="14" t="s">
        <v>278</v>
      </c>
      <c r="D435" s="16" t="s">
        <v>488</v>
      </c>
      <c r="E435" s="16" t="s">
        <v>290</v>
      </c>
      <c r="F435" s="16">
        <v>12874</v>
      </c>
      <c r="G435" s="16">
        <v>11935</v>
      </c>
      <c r="H435" s="16">
        <f t="shared" si="34"/>
        <v>939</v>
      </c>
      <c r="I435" s="16">
        <f t="shared" si="35"/>
        <v>59.89059375000001</v>
      </c>
      <c r="AA435" s="1">
        <v>0</v>
      </c>
      <c r="AE435" s="1">
        <v>1</v>
      </c>
      <c r="CG435" s="1">
        <v>1</v>
      </c>
    </row>
    <row r="436" spans="1:85" ht="8.25">
      <c r="A436" s="13">
        <v>4</v>
      </c>
      <c r="B436" s="14" t="s">
        <v>537</v>
      </c>
      <c r="C436" s="14" t="s">
        <v>540</v>
      </c>
      <c r="D436" s="16" t="s">
        <v>541</v>
      </c>
      <c r="E436" s="16" t="s">
        <v>456</v>
      </c>
      <c r="F436" s="16">
        <v>12235</v>
      </c>
      <c r="G436" s="16">
        <v>12123</v>
      </c>
      <c r="H436" s="16">
        <f t="shared" si="34"/>
        <v>112</v>
      </c>
      <c r="I436" s="16">
        <f t="shared" si="35"/>
        <v>7.1435</v>
      </c>
      <c r="AA436" s="1">
        <v>0</v>
      </c>
      <c r="CG436" s="1">
        <v>0</v>
      </c>
    </row>
    <row r="437" spans="1:85" ht="8.25">
      <c r="A437" s="13">
        <v>5</v>
      </c>
      <c r="B437" s="14" t="s">
        <v>537</v>
      </c>
      <c r="C437" s="14" t="s">
        <v>121</v>
      </c>
      <c r="D437" s="16" t="s">
        <v>396</v>
      </c>
      <c r="E437" s="16" t="s">
        <v>412</v>
      </c>
      <c r="F437" s="16">
        <v>12284</v>
      </c>
      <c r="G437" s="16">
        <v>12235</v>
      </c>
      <c r="H437" s="16">
        <f t="shared" si="34"/>
        <v>49</v>
      </c>
      <c r="I437" s="16">
        <f t="shared" si="35"/>
        <v>3.1252812500000005</v>
      </c>
      <c r="AA437" s="1">
        <v>0</v>
      </c>
      <c r="AE437" s="1">
        <v>1</v>
      </c>
      <c r="CG437" s="1">
        <v>1</v>
      </c>
    </row>
    <row r="438" spans="1:85" ht="8.25">
      <c r="A438" s="13">
        <v>6</v>
      </c>
      <c r="B438" s="14" t="s">
        <v>542</v>
      </c>
      <c r="C438" s="14" t="s">
        <v>543</v>
      </c>
      <c r="D438" s="16" t="s">
        <v>544</v>
      </c>
      <c r="E438" s="16" t="s">
        <v>545</v>
      </c>
      <c r="F438" s="16">
        <v>12365</v>
      </c>
      <c r="G438" s="16">
        <v>12285</v>
      </c>
      <c r="H438" s="16">
        <f t="shared" si="34"/>
        <v>80</v>
      </c>
      <c r="I438" s="16">
        <f t="shared" si="35"/>
        <v>5.1025</v>
      </c>
      <c r="AA438" s="1">
        <v>0</v>
      </c>
      <c r="CG438" s="1">
        <v>0</v>
      </c>
    </row>
    <row r="439" spans="1:85" ht="8.25">
      <c r="A439" s="13">
        <v>7</v>
      </c>
      <c r="B439" s="14" t="s">
        <v>542</v>
      </c>
      <c r="C439" s="14" t="s">
        <v>546</v>
      </c>
      <c r="D439" s="16" t="s">
        <v>225</v>
      </c>
      <c r="E439" s="16" t="s">
        <v>547</v>
      </c>
      <c r="F439" s="16">
        <v>12405</v>
      </c>
      <c r="G439" s="16">
        <v>12365</v>
      </c>
      <c r="H439" s="16">
        <f t="shared" si="34"/>
        <v>40</v>
      </c>
      <c r="I439" s="16">
        <f t="shared" si="35"/>
        <v>2.55125</v>
      </c>
      <c r="AA439" s="1">
        <v>0</v>
      </c>
      <c r="CG439" s="1">
        <v>0</v>
      </c>
    </row>
    <row r="440" spans="1:85" ht="8.25">
      <c r="A440" s="13">
        <v>1</v>
      </c>
      <c r="B440" s="14" t="s">
        <v>548</v>
      </c>
      <c r="C440" s="14" t="s">
        <v>454</v>
      </c>
      <c r="D440" s="16" t="s">
        <v>532</v>
      </c>
      <c r="E440" s="16" t="s">
        <v>103</v>
      </c>
      <c r="F440" s="16">
        <v>80276</v>
      </c>
      <c r="G440" s="16">
        <v>80185</v>
      </c>
      <c r="H440" s="16">
        <f t="shared" si="34"/>
        <v>91</v>
      </c>
      <c r="I440" s="16">
        <f>H440*0.45*3.14*(0.25^2)</f>
        <v>8.036437500000002</v>
      </c>
      <c r="N440" s="1">
        <v>52</v>
      </c>
      <c r="O440" s="1">
        <v>2</v>
      </c>
      <c r="Z440" s="1">
        <v>7</v>
      </c>
      <c r="AA440" s="1">
        <v>61</v>
      </c>
      <c r="AH440" s="1">
        <v>1</v>
      </c>
      <c r="CG440" s="1">
        <v>1</v>
      </c>
    </row>
    <row r="441" spans="1:85" ht="8.25">
      <c r="A441" s="13">
        <v>2</v>
      </c>
      <c r="B441" s="14" t="s">
        <v>548</v>
      </c>
      <c r="C441" s="14" t="s">
        <v>188</v>
      </c>
      <c r="D441" s="16" t="s">
        <v>122</v>
      </c>
      <c r="E441" s="16" t="s">
        <v>377</v>
      </c>
      <c r="F441" s="17">
        <v>-9999</v>
      </c>
      <c r="G441" s="17">
        <v>-9999</v>
      </c>
      <c r="H441" s="16"/>
      <c r="I441" s="16"/>
      <c r="N441" s="1">
        <v>12</v>
      </c>
      <c r="Z441" s="1">
        <v>11</v>
      </c>
      <c r="AA441" s="1">
        <v>23</v>
      </c>
      <c r="CG441" s="1">
        <v>0</v>
      </c>
    </row>
    <row r="442" spans="1:85" ht="8.25">
      <c r="A442" s="13">
        <v>3</v>
      </c>
      <c r="B442" s="14" t="s">
        <v>548</v>
      </c>
      <c r="C442" s="14" t="s">
        <v>549</v>
      </c>
      <c r="D442" s="16" t="s">
        <v>124</v>
      </c>
      <c r="E442" s="16" t="s">
        <v>501</v>
      </c>
      <c r="F442" s="17">
        <v>-9999</v>
      </c>
      <c r="G442" s="17">
        <v>-9999</v>
      </c>
      <c r="H442" s="16"/>
      <c r="I442" s="16"/>
      <c r="AA442" s="1">
        <v>0</v>
      </c>
      <c r="AH442" s="1">
        <v>1</v>
      </c>
      <c r="CA442" s="1">
        <v>1</v>
      </c>
      <c r="CG442" s="1">
        <v>2</v>
      </c>
    </row>
    <row r="443" spans="1:85" ht="8.25">
      <c r="A443" s="13">
        <v>4</v>
      </c>
      <c r="B443" s="14" t="s">
        <v>550</v>
      </c>
      <c r="C443" s="14" t="s">
        <v>284</v>
      </c>
      <c r="D443" s="16" t="s">
        <v>423</v>
      </c>
      <c r="E443" s="16" t="s">
        <v>290</v>
      </c>
      <c r="F443" s="17">
        <v>-9999</v>
      </c>
      <c r="G443" s="17">
        <v>-9999</v>
      </c>
      <c r="H443" s="16"/>
      <c r="I443" s="16"/>
      <c r="AA443" s="1">
        <v>0</v>
      </c>
      <c r="CG443" s="1">
        <v>0</v>
      </c>
    </row>
    <row r="444" spans="1:85" ht="8.25">
      <c r="A444" s="13">
        <v>5</v>
      </c>
      <c r="B444" s="14" t="s">
        <v>550</v>
      </c>
      <c r="C444" s="14" t="s">
        <v>109</v>
      </c>
      <c r="D444" s="16" t="s">
        <v>421</v>
      </c>
      <c r="E444" s="16" t="s">
        <v>536</v>
      </c>
      <c r="F444" s="17">
        <v>-9999</v>
      </c>
      <c r="G444" s="17">
        <v>-9999</v>
      </c>
      <c r="H444" s="16"/>
      <c r="I444" s="16"/>
      <c r="AA444" s="1">
        <v>0</v>
      </c>
      <c r="AE444" s="1">
        <v>4</v>
      </c>
      <c r="AH444" s="1">
        <v>23</v>
      </c>
      <c r="BM444" s="1">
        <v>1</v>
      </c>
      <c r="CG444" s="1">
        <v>28</v>
      </c>
    </row>
    <row r="445" spans="1:85" ht="8.25">
      <c r="A445" s="13">
        <v>6</v>
      </c>
      <c r="B445" s="14" t="s">
        <v>548</v>
      </c>
      <c r="C445" s="14" t="s">
        <v>334</v>
      </c>
      <c r="D445" s="16" t="s">
        <v>551</v>
      </c>
      <c r="E445" s="16" t="s">
        <v>410</v>
      </c>
      <c r="F445" s="17">
        <v>-9999</v>
      </c>
      <c r="G445" s="17">
        <v>-9999</v>
      </c>
      <c r="H445" s="16"/>
      <c r="I445" s="16"/>
      <c r="AA445" s="1">
        <v>0</v>
      </c>
      <c r="AE445" s="1">
        <v>1</v>
      </c>
      <c r="CF445" s="1">
        <v>1</v>
      </c>
      <c r="CG445" s="1">
        <v>2</v>
      </c>
    </row>
    <row r="446" spans="1:85" ht="8.25">
      <c r="A446" s="13">
        <v>7</v>
      </c>
      <c r="B446" s="14" t="s">
        <v>548</v>
      </c>
      <c r="C446" s="14" t="s">
        <v>270</v>
      </c>
      <c r="D446" s="16" t="s">
        <v>122</v>
      </c>
      <c r="E446" s="16" t="s">
        <v>552</v>
      </c>
      <c r="F446" s="17">
        <v>-9999</v>
      </c>
      <c r="G446" s="17">
        <v>-9999</v>
      </c>
      <c r="H446" s="16"/>
      <c r="I446" s="16"/>
      <c r="AA446" s="1">
        <v>0</v>
      </c>
      <c r="AH446" s="1">
        <v>4</v>
      </c>
      <c r="CG446" s="1">
        <v>4</v>
      </c>
    </row>
    <row r="447" spans="1:85" ht="8.25">
      <c r="A447" s="13">
        <v>1</v>
      </c>
      <c r="B447" s="14" t="s">
        <v>553</v>
      </c>
      <c r="C447" s="14" t="s">
        <v>554</v>
      </c>
      <c r="D447" s="16" t="s">
        <v>412</v>
      </c>
      <c r="E447" s="16" t="s">
        <v>99</v>
      </c>
      <c r="F447" s="16">
        <v>45544</v>
      </c>
      <c r="G447" s="16">
        <v>45492</v>
      </c>
      <c r="H447" s="16">
        <f>F447-G447</f>
        <v>52</v>
      </c>
      <c r="I447" s="16">
        <f>H447*0.325*3.14*(0.25^2)</f>
        <v>3.3166250000000006</v>
      </c>
      <c r="N447" s="1">
        <v>1</v>
      </c>
      <c r="U447" s="1">
        <v>2</v>
      </c>
      <c r="Z447" s="1">
        <v>6</v>
      </c>
      <c r="AA447" s="1">
        <v>9</v>
      </c>
      <c r="CG447" s="1">
        <v>0</v>
      </c>
    </row>
    <row r="448" spans="1:85" ht="8.25">
      <c r="A448" s="13">
        <v>2</v>
      </c>
      <c r="B448" s="14" t="s">
        <v>553</v>
      </c>
      <c r="C448" s="14" t="s">
        <v>217</v>
      </c>
      <c r="D448" s="16" t="s">
        <v>319</v>
      </c>
      <c r="E448" s="16" t="s">
        <v>100</v>
      </c>
      <c r="F448" s="16">
        <v>45555</v>
      </c>
      <c r="G448" s="16">
        <v>45544</v>
      </c>
      <c r="H448" s="16">
        <f>F448-G448</f>
        <v>11</v>
      </c>
      <c r="I448" s="16">
        <f>H448*0.325*3.14*(0.25^2)</f>
        <v>0.70159375</v>
      </c>
      <c r="AA448" s="1">
        <v>0</v>
      </c>
      <c r="AH448" s="1">
        <v>1</v>
      </c>
      <c r="CG448" s="1">
        <v>1</v>
      </c>
    </row>
    <row r="449" spans="1:85" ht="8.25">
      <c r="A449" s="13">
        <v>3</v>
      </c>
      <c r="B449" s="14" t="s">
        <v>553</v>
      </c>
      <c r="C449" s="14" t="s">
        <v>555</v>
      </c>
      <c r="D449" s="16" t="s">
        <v>199</v>
      </c>
      <c r="E449" s="16" t="s">
        <v>100</v>
      </c>
      <c r="F449" s="17">
        <v>-9999</v>
      </c>
      <c r="G449" s="17">
        <v>-9999</v>
      </c>
      <c r="H449" s="16"/>
      <c r="I449" s="16"/>
      <c r="AA449" s="1">
        <v>0</v>
      </c>
      <c r="AG449" s="1">
        <v>1</v>
      </c>
      <c r="CG449" s="1">
        <v>1</v>
      </c>
    </row>
    <row r="450" spans="1:85" ht="8.25">
      <c r="A450" s="13">
        <v>4</v>
      </c>
      <c r="B450" s="14" t="s">
        <v>553</v>
      </c>
      <c r="C450" s="14" t="s">
        <v>556</v>
      </c>
      <c r="D450" s="16" t="s">
        <v>207</v>
      </c>
      <c r="E450" s="16" t="s">
        <v>100</v>
      </c>
      <c r="F450" s="17">
        <v>-9999</v>
      </c>
      <c r="G450" s="17">
        <v>-9999</v>
      </c>
      <c r="H450" s="16"/>
      <c r="I450" s="16"/>
      <c r="AA450" s="1">
        <v>0</v>
      </c>
      <c r="CG450" s="1">
        <v>0</v>
      </c>
    </row>
    <row r="451" spans="1:85" ht="8.25">
      <c r="A451" s="13">
        <v>5</v>
      </c>
      <c r="B451" s="14" t="s">
        <v>553</v>
      </c>
      <c r="C451" s="14" t="s">
        <v>557</v>
      </c>
      <c r="D451" s="16" t="s">
        <v>471</v>
      </c>
      <c r="E451" s="16" t="s">
        <v>100</v>
      </c>
      <c r="F451" s="17">
        <v>-9999</v>
      </c>
      <c r="G451" s="17">
        <v>-9999</v>
      </c>
      <c r="H451" s="16"/>
      <c r="I451" s="16"/>
      <c r="AA451" s="1">
        <v>0</v>
      </c>
      <c r="CG451" s="1">
        <v>0</v>
      </c>
    </row>
    <row r="452" spans="1:85" ht="8.25">
      <c r="A452" s="13">
        <v>6</v>
      </c>
      <c r="B452" s="14" t="s">
        <v>558</v>
      </c>
      <c r="C452" s="14" t="s">
        <v>228</v>
      </c>
      <c r="D452" s="16" t="s">
        <v>559</v>
      </c>
      <c r="E452" s="16" t="s">
        <v>465</v>
      </c>
      <c r="F452" s="17">
        <v>-9999</v>
      </c>
      <c r="G452" s="17">
        <v>-9999</v>
      </c>
      <c r="H452" s="17"/>
      <c r="I452" s="16"/>
      <c r="AA452" s="1">
        <v>0</v>
      </c>
      <c r="AE452" s="1">
        <v>2</v>
      </c>
      <c r="CG452" s="1">
        <v>2</v>
      </c>
    </row>
    <row r="453" spans="1:85" ht="8.25">
      <c r="A453" s="13">
        <v>7</v>
      </c>
      <c r="B453" s="14" t="s">
        <v>558</v>
      </c>
      <c r="C453" s="14" t="s">
        <v>560</v>
      </c>
      <c r="D453" s="16" t="s">
        <v>439</v>
      </c>
      <c r="E453" s="16" t="s">
        <v>561</v>
      </c>
      <c r="F453" s="17">
        <v>-9999</v>
      </c>
      <c r="G453" s="17">
        <v>-9999</v>
      </c>
      <c r="H453" s="16"/>
      <c r="I453" s="16"/>
      <c r="AA453" s="1">
        <v>0</v>
      </c>
      <c r="CG453" s="1">
        <v>0</v>
      </c>
    </row>
    <row r="454" spans="1:85" ht="8.25">
      <c r="A454" s="13">
        <v>1</v>
      </c>
      <c r="B454" s="14" t="s">
        <v>562</v>
      </c>
      <c r="C454" s="14" t="s">
        <v>563</v>
      </c>
      <c r="D454" s="16" t="s">
        <v>127</v>
      </c>
      <c r="E454" s="16" t="s">
        <v>504</v>
      </c>
      <c r="F454" s="16">
        <v>21947</v>
      </c>
      <c r="G454" s="16">
        <v>21809</v>
      </c>
      <c r="H454" s="16">
        <f>F454-G454</f>
        <v>138</v>
      </c>
      <c r="I454" s="16">
        <f>H454*0.325*3.14*(0.25^2)</f>
        <v>8.8018125</v>
      </c>
      <c r="O454" s="1">
        <v>1</v>
      </c>
      <c r="S454" s="1">
        <v>2</v>
      </c>
      <c r="AA454" s="1">
        <v>3</v>
      </c>
      <c r="CA454" s="1">
        <v>1</v>
      </c>
      <c r="CG454" s="1">
        <v>1</v>
      </c>
    </row>
    <row r="455" spans="1:85" ht="8.25">
      <c r="A455" s="13">
        <v>2</v>
      </c>
      <c r="B455" s="14" t="s">
        <v>562</v>
      </c>
      <c r="C455" s="14" t="s">
        <v>117</v>
      </c>
      <c r="D455" s="16" t="s">
        <v>564</v>
      </c>
      <c r="E455" s="16" t="s">
        <v>350</v>
      </c>
      <c r="F455" s="16">
        <v>22016</v>
      </c>
      <c r="G455" s="16">
        <v>21947</v>
      </c>
      <c r="H455" s="16">
        <f>F455-G455</f>
        <v>69</v>
      </c>
      <c r="I455" s="16">
        <f>H455*0.325*3.14*(0.25^2)</f>
        <v>4.40090625</v>
      </c>
      <c r="AA455" s="1">
        <v>0</v>
      </c>
      <c r="CG455" s="1">
        <v>0</v>
      </c>
    </row>
    <row r="456" spans="1:85" ht="8.25">
      <c r="A456" s="13">
        <v>3</v>
      </c>
      <c r="B456" s="14" t="s">
        <v>562</v>
      </c>
      <c r="C456" s="14" t="s">
        <v>237</v>
      </c>
      <c r="D456" s="16" t="s">
        <v>565</v>
      </c>
      <c r="E456" s="16" t="s">
        <v>566</v>
      </c>
      <c r="F456" s="16">
        <v>22116</v>
      </c>
      <c r="G456" s="16">
        <v>22016</v>
      </c>
      <c r="H456" s="16">
        <f>F456-G456</f>
        <v>100</v>
      </c>
      <c r="I456" s="16">
        <f>H456*0.325*3.14*(0.25^2)</f>
        <v>6.378125</v>
      </c>
      <c r="AA456" s="1">
        <v>0</v>
      </c>
      <c r="CG456" s="1">
        <v>0</v>
      </c>
    </row>
    <row r="457" spans="1:85" ht="8.25">
      <c r="A457" s="13">
        <v>4</v>
      </c>
      <c r="B457" s="14" t="s">
        <v>562</v>
      </c>
      <c r="C457" s="14" t="s">
        <v>567</v>
      </c>
      <c r="D457" s="16" t="s">
        <v>568</v>
      </c>
      <c r="E457" s="16" t="s">
        <v>413</v>
      </c>
      <c r="F457" s="17">
        <v>-9999</v>
      </c>
      <c r="G457" s="17">
        <v>-9999</v>
      </c>
      <c r="H457" s="16"/>
      <c r="I457" s="16"/>
      <c r="AA457" s="1">
        <v>0</v>
      </c>
      <c r="CG457" s="1">
        <v>0</v>
      </c>
    </row>
    <row r="458" spans="1:85" ht="8.25">
      <c r="A458" s="13">
        <v>5</v>
      </c>
      <c r="B458" s="14" t="s">
        <v>562</v>
      </c>
      <c r="C458" s="14" t="s">
        <v>92</v>
      </c>
      <c r="D458" s="16" t="s">
        <v>565</v>
      </c>
      <c r="E458" s="16" t="s">
        <v>494</v>
      </c>
      <c r="F458" s="17">
        <v>-9999</v>
      </c>
      <c r="G458" s="17">
        <v>-9999</v>
      </c>
      <c r="H458" s="16"/>
      <c r="I458" s="16"/>
      <c r="AA458" s="1">
        <v>0</v>
      </c>
      <c r="CG458" s="1">
        <v>0</v>
      </c>
    </row>
    <row r="459" spans="1:85" ht="8.25">
      <c r="A459" s="13">
        <v>6</v>
      </c>
      <c r="B459" s="14" t="s">
        <v>569</v>
      </c>
      <c r="C459" s="14" t="s">
        <v>109</v>
      </c>
      <c r="D459" s="16" t="s">
        <v>255</v>
      </c>
      <c r="E459" s="16" t="s">
        <v>354</v>
      </c>
      <c r="F459" s="17">
        <v>-9999</v>
      </c>
      <c r="G459" s="17">
        <v>-9999</v>
      </c>
      <c r="H459" s="16"/>
      <c r="I459" s="16"/>
      <c r="AA459" s="1">
        <v>0</v>
      </c>
      <c r="CG459" s="1">
        <v>0</v>
      </c>
    </row>
    <row r="460" spans="1:85" ht="8.25">
      <c r="A460" s="13">
        <v>7</v>
      </c>
      <c r="B460" s="14" t="s">
        <v>569</v>
      </c>
      <c r="C460" s="14" t="s">
        <v>570</v>
      </c>
      <c r="D460" s="16" t="s">
        <v>571</v>
      </c>
      <c r="E460" s="16" t="s">
        <v>572</v>
      </c>
      <c r="F460" s="17">
        <v>-9999</v>
      </c>
      <c r="G460" s="17">
        <v>-9999</v>
      </c>
      <c r="H460" s="16"/>
      <c r="I460" s="16"/>
      <c r="AA460" s="1">
        <v>0</v>
      </c>
      <c r="AE460" s="1">
        <v>1</v>
      </c>
      <c r="CG460" s="1">
        <v>1</v>
      </c>
    </row>
    <row r="461" spans="1:85" ht="8.25">
      <c r="A461" s="13">
        <v>1</v>
      </c>
      <c r="B461" s="14" t="s">
        <v>573</v>
      </c>
      <c r="C461" s="15">
        <v>0.3715277777777778</v>
      </c>
      <c r="D461" s="16">
        <v>27.6</v>
      </c>
      <c r="E461" s="16">
        <v>16.9</v>
      </c>
      <c r="F461" s="16">
        <v>45657</v>
      </c>
      <c r="G461" s="16">
        <v>45642</v>
      </c>
      <c r="H461" s="16">
        <f aca="true" t="shared" si="36" ref="H461:H484">F461-G461</f>
        <v>15</v>
      </c>
      <c r="I461" s="16">
        <f aca="true" t="shared" si="37" ref="I461:I484">H461*0.45*3.14*(0.25^2)</f>
        <v>1.3246875</v>
      </c>
      <c r="N461" s="1">
        <v>12</v>
      </c>
      <c r="O461" s="1">
        <v>1</v>
      </c>
      <c r="Q461" s="1">
        <v>1</v>
      </c>
      <c r="AA461" s="1">
        <v>14</v>
      </c>
      <c r="CG461" s="1">
        <v>0</v>
      </c>
    </row>
    <row r="462" spans="1:85" ht="8.25">
      <c r="A462" s="13">
        <v>2</v>
      </c>
      <c r="B462" s="14" t="s">
        <v>573</v>
      </c>
      <c r="C462" s="15">
        <v>0.3993055555555556</v>
      </c>
      <c r="D462" s="16">
        <v>24.8</v>
      </c>
      <c r="E462" s="16">
        <v>17.4</v>
      </c>
      <c r="F462" s="16">
        <v>45696</v>
      </c>
      <c r="G462" s="16">
        <v>45657</v>
      </c>
      <c r="H462" s="16">
        <f t="shared" si="36"/>
        <v>39</v>
      </c>
      <c r="I462" s="16">
        <f t="shared" si="37"/>
        <v>3.4441875000000004</v>
      </c>
      <c r="N462" s="1">
        <v>2</v>
      </c>
      <c r="U462" s="1">
        <v>1</v>
      </c>
      <c r="AA462" s="1">
        <v>3</v>
      </c>
      <c r="AE462" s="1">
        <v>4</v>
      </c>
      <c r="BM462" s="1">
        <v>1</v>
      </c>
      <c r="CG462" s="1">
        <v>5</v>
      </c>
    </row>
    <row r="463" spans="1:85" ht="8.25">
      <c r="A463" s="13">
        <v>3</v>
      </c>
      <c r="B463" s="14" t="s">
        <v>573</v>
      </c>
      <c r="C463" s="15">
        <v>0.4305555555555556</v>
      </c>
      <c r="D463" s="16">
        <v>15.5</v>
      </c>
      <c r="E463" s="16">
        <v>17.3</v>
      </c>
      <c r="F463" s="16">
        <v>45699</v>
      </c>
      <c r="G463" s="16">
        <v>45696</v>
      </c>
      <c r="H463" s="16">
        <f t="shared" si="36"/>
        <v>3</v>
      </c>
      <c r="I463" s="16">
        <f t="shared" si="37"/>
        <v>0.26493750000000005</v>
      </c>
      <c r="N463" s="1">
        <v>8</v>
      </c>
      <c r="Q463" s="1">
        <v>2</v>
      </c>
      <c r="AA463" s="1">
        <v>10</v>
      </c>
      <c r="AH463" s="1">
        <v>6</v>
      </c>
      <c r="BE463" s="1">
        <v>1</v>
      </c>
      <c r="CG463" s="1">
        <v>7</v>
      </c>
    </row>
    <row r="464" spans="1:85" ht="8.25">
      <c r="A464" s="13">
        <v>4</v>
      </c>
      <c r="B464" s="14" t="s">
        <v>573</v>
      </c>
      <c r="C464" s="23">
        <v>0.5972222222222222</v>
      </c>
      <c r="D464" s="16">
        <v>7.5</v>
      </c>
      <c r="E464" s="16">
        <v>18.2</v>
      </c>
      <c r="F464" s="16">
        <v>45701</v>
      </c>
      <c r="G464" s="16">
        <v>45699</v>
      </c>
      <c r="H464" s="16">
        <f t="shared" si="36"/>
        <v>2</v>
      </c>
      <c r="I464" s="16">
        <f t="shared" si="37"/>
        <v>0.176625</v>
      </c>
      <c r="AA464" s="1">
        <v>0</v>
      </c>
      <c r="CG464" s="1">
        <v>0</v>
      </c>
    </row>
    <row r="465" spans="1:85" ht="8.25">
      <c r="A465" s="13">
        <v>5</v>
      </c>
      <c r="B465" s="14" t="s">
        <v>573</v>
      </c>
      <c r="C465" s="15">
        <v>0.6083333333333333</v>
      </c>
      <c r="D465" s="16">
        <v>19.5</v>
      </c>
      <c r="E465" s="16">
        <v>18.3</v>
      </c>
      <c r="F465" s="16">
        <v>45708</v>
      </c>
      <c r="G465" s="16">
        <v>45701</v>
      </c>
      <c r="H465" s="16">
        <f t="shared" si="36"/>
        <v>7</v>
      </c>
      <c r="I465" s="16">
        <f t="shared" si="37"/>
        <v>0.6181875</v>
      </c>
      <c r="N465" s="1">
        <v>7</v>
      </c>
      <c r="O465" s="1">
        <v>2</v>
      </c>
      <c r="U465" s="1">
        <v>19</v>
      </c>
      <c r="Z465" s="1">
        <v>3</v>
      </c>
      <c r="AA465" s="1">
        <v>31</v>
      </c>
      <c r="AH465" s="1">
        <v>3</v>
      </c>
      <c r="BE465" s="1">
        <v>4</v>
      </c>
      <c r="CG465" s="1">
        <v>7</v>
      </c>
    </row>
    <row r="466" spans="1:85" ht="8.25">
      <c r="A466" s="13">
        <v>6</v>
      </c>
      <c r="B466" s="14" t="s">
        <v>574</v>
      </c>
      <c r="C466" s="15">
        <v>0.6944444444444444</v>
      </c>
      <c r="D466" s="16">
        <v>8.5</v>
      </c>
      <c r="E466" s="16">
        <v>21.2</v>
      </c>
      <c r="F466" s="16">
        <v>45720</v>
      </c>
      <c r="G466" s="16">
        <v>45710</v>
      </c>
      <c r="H466" s="16">
        <f t="shared" si="36"/>
        <v>10</v>
      </c>
      <c r="I466" s="16">
        <f t="shared" si="37"/>
        <v>0.883125</v>
      </c>
      <c r="AA466" s="1">
        <v>0</v>
      </c>
      <c r="AE466" s="1">
        <v>4</v>
      </c>
      <c r="AH466" s="1">
        <v>2</v>
      </c>
      <c r="BM466" s="1">
        <v>1</v>
      </c>
      <c r="CG466" s="1">
        <v>7</v>
      </c>
    </row>
    <row r="467" spans="1:85" ht="8.25">
      <c r="A467" s="13">
        <v>7</v>
      </c>
      <c r="B467" s="14" t="s">
        <v>574</v>
      </c>
      <c r="C467" s="15">
        <v>0.7152777777777778</v>
      </c>
      <c r="D467" s="16">
        <v>4.3</v>
      </c>
      <c r="E467" s="16">
        <v>24</v>
      </c>
      <c r="F467" s="16">
        <v>45776</v>
      </c>
      <c r="G467" s="16">
        <v>45720</v>
      </c>
      <c r="H467" s="16">
        <f t="shared" si="36"/>
        <v>56</v>
      </c>
      <c r="I467" s="16">
        <f t="shared" si="37"/>
        <v>4.9455</v>
      </c>
      <c r="N467" s="1">
        <v>22</v>
      </c>
      <c r="U467" s="1">
        <v>2</v>
      </c>
      <c r="AA467" s="1">
        <v>24</v>
      </c>
      <c r="AE467" s="1">
        <v>1</v>
      </c>
      <c r="AH467" s="1">
        <v>20</v>
      </c>
      <c r="CG467" s="1">
        <v>21</v>
      </c>
    </row>
    <row r="468" spans="1:85" ht="8.25">
      <c r="A468" s="13">
        <v>1</v>
      </c>
      <c r="B468" s="14" t="s">
        <v>575</v>
      </c>
      <c r="C468" s="15">
        <v>0.3680555555555556</v>
      </c>
      <c r="D468" s="16">
        <v>26</v>
      </c>
      <c r="E468" s="16">
        <v>14.8</v>
      </c>
      <c r="F468" s="16">
        <v>45801</v>
      </c>
      <c r="G468" s="16">
        <v>45775</v>
      </c>
      <c r="H468" s="16">
        <f t="shared" si="36"/>
        <v>26</v>
      </c>
      <c r="I468" s="16">
        <f t="shared" si="37"/>
        <v>2.2961250000000004</v>
      </c>
      <c r="N468" s="1">
        <v>37</v>
      </c>
      <c r="O468" s="1">
        <v>4</v>
      </c>
      <c r="U468" s="1">
        <v>1</v>
      </c>
      <c r="AA468" s="1">
        <v>42</v>
      </c>
      <c r="CG468" s="1">
        <v>0</v>
      </c>
    </row>
    <row r="469" spans="1:85" ht="8.25">
      <c r="A469" s="13">
        <v>2</v>
      </c>
      <c r="B469" s="14" t="s">
        <v>575</v>
      </c>
      <c r="C469" s="15">
        <v>0.38819444444444445</v>
      </c>
      <c r="D469" s="16">
        <v>23</v>
      </c>
      <c r="E469" s="16">
        <v>15</v>
      </c>
      <c r="F469" s="16">
        <v>45820</v>
      </c>
      <c r="G469" s="16">
        <v>45801</v>
      </c>
      <c r="H469" s="16">
        <f t="shared" si="36"/>
        <v>19</v>
      </c>
      <c r="I469" s="16">
        <f t="shared" si="37"/>
        <v>1.6779375000000003</v>
      </c>
      <c r="AA469" s="1">
        <v>0</v>
      </c>
      <c r="CG469" s="1">
        <v>0</v>
      </c>
    </row>
    <row r="470" spans="1:85" ht="8.25">
      <c r="A470" s="13">
        <v>3</v>
      </c>
      <c r="B470" s="14" t="s">
        <v>575</v>
      </c>
      <c r="C470" s="15">
        <v>0.3993055555555556</v>
      </c>
      <c r="D470" s="16">
        <v>5.6</v>
      </c>
      <c r="E470" s="16">
        <v>16.1</v>
      </c>
      <c r="F470" s="16">
        <v>45821</v>
      </c>
      <c r="G470" s="16">
        <v>45820</v>
      </c>
      <c r="H470" s="16">
        <f t="shared" si="36"/>
        <v>1</v>
      </c>
      <c r="I470" s="16">
        <f t="shared" si="37"/>
        <v>0.0883125</v>
      </c>
      <c r="AA470" s="1">
        <v>0</v>
      </c>
      <c r="AE470" s="1">
        <v>4</v>
      </c>
      <c r="AH470" s="1">
        <v>1</v>
      </c>
      <c r="CG470" s="1">
        <v>5</v>
      </c>
    </row>
    <row r="471" spans="1:85" ht="8.25">
      <c r="A471" s="13">
        <v>4</v>
      </c>
      <c r="B471" s="14" t="s">
        <v>575</v>
      </c>
      <c r="C471" s="15">
        <v>0.5868055555555556</v>
      </c>
      <c r="D471" s="16">
        <v>9.5</v>
      </c>
      <c r="E471" s="16">
        <v>20.7</v>
      </c>
      <c r="F471" s="16">
        <v>45828</v>
      </c>
      <c r="G471" s="16">
        <v>45821</v>
      </c>
      <c r="H471" s="16">
        <f t="shared" si="36"/>
        <v>7</v>
      </c>
      <c r="I471" s="16">
        <f t="shared" si="37"/>
        <v>0.6181875</v>
      </c>
      <c r="AA471" s="1">
        <v>0</v>
      </c>
      <c r="CG471" s="1">
        <v>0</v>
      </c>
    </row>
    <row r="472" spans="1:85" ht="8.25">
      <c r="A472" s="13">
        <v>5</v>
      </c>
      <c r="B472" s="14" t="s">
        <v>575</v>
      </c>
      <c r="C472" s="15">
        <v>0.6041666666666666</v>
      </c>
      <c r="D472" s="16">
        <v>5.3</v>
      </c>
      <c r="E472" s="16">
        <v>17.8</v>
      </c>
      <c r="F472" s="16">
        <v>45838</v>
      </c>
      <c r="G472" s="16">
        <v>45828</v>
      </c>
      <c r="H472" s="16">
        <f t="shared" si="36"/>
        <v>10</v>
      </c>
      <c r="I472" s="16">
        <f t="shared" si="37"/>
        <v>0.883125</v>
      </c>
      <c r="AA472" s="1">
        <v>0</v>
      </c>
      <c r="AE472" s="1">
        <v>1</v>
      </c>
      <c r="CG472" s="1">
        <v>1</v>
      </c>
    </row>
    <row r="473" spans="1:85" ht="8.25">
      <c r="A473" s="13">
        <v>6</v>
      </c>
      <c r="B473" s="14" t="s">
        <v>576</v>
      </c>
      <c r="C473" s="15">
        <v>0.6673611111111111</v>
      </c>
      <c r="D473" s="16">
        <v>8.5</v>
      </c>
      <c r="E473" s="16">
        <v>21.2</v>
      </c>
      <c r="F473" s="16">
        <v>45844</v>
      </c>
      <c r="G473" s="16">
        <v>45838</v>
      </c>
      <c r="H473" s="16">
        <f t="shared" si="36"/>
        <v>6</v>
      </c>
      <c r="I473" s="16">
        <f t="shared" si="37"/>
        <v>0.5298750000000001</v>
      </c>
      <c r="AA473" s="1">
        <v>0</v>
      </c>
      <c r="CG473" s="1">
        <v>0</v>
      </c>
    </row>
    <row r="474" spans="1:85" ht="8.25">
      <c r="A474" s="13">
        <v>7</v>
      </c>
      <c r="B474" s="14" t="s">
        <v>576</v>
      </c>
      <c r="C474" s="15">
        <v>0.6770833333333334</v>
      </c>
      <c r="D474" s="16">
        <v>9.3</v>
      </c>
      <c r="E474" s="16">
        <v>24</v>
      </c>
      <c r="F474" s="16">
        <v>45854</v>
      </c>
      <c r="G474" s="16">
        <v>45844</v>
      </c>
      <c r="H474" s="16">
        <f t="shared" si="36"/>
        <v>10</v>
      </c>
      <c r="I474" s="16">
        <f t="shared" si="37"/>
        <v>0.883125</v>
      </c>
      <c r="AA474" s="1">
        <v>0</v>
      </c>
      <c r="CG474" s="1">
        <v>0</v>
      </c>
    </row>
    <row r="475" spans="1:85" ht="8.25">
      <c r="A475" s="13">
        <v>1</v>
      </c>
      <c r="B475" s="14" t="s">
        <v>577</v>
      </c>
      <c r="C475" s="15">
        <v>0.4111111111111111</v>
      </c>
      <c r="D475" s="16">
        <v>27</v>
      </c>
      <c r="E475" s="16">
        <v>12.7</v>
      </c>
      <c r="F475" s="16">
        <v>45902</v>
      </c>
      <c r="G475" s="16">
        <v>45854</v>
      </c>
      <c r="H475" s="16">
        <f t="shared" si="36"/>
        <v>48</v>
      </c>
      <c r="I475" s="16">
        <f t="shared" si="37"/>
        <v>4.239000000000001</v>
      </c>
      <c r="O475" s="1">
        <v>6</v>
      </c>
      <c r="AA475" s="1">
        <v>6</v>
      </c>
      <c r="CG475" s="1">
        <v>0</v>
      </c>
    </row>
    <row r="476" spans="1:85" ht="8.25">
      <c r="A476" s="13">
        <v>2</v>
      </c>
      <c r="B476" s="14" t="s">
        <v>577</v>
      </c>
      <c r="C476" s="15">
        <v>0.4388888888888889</v>
      </c>
      <c r="D476" s="16">
        <v>26</v>
      </c>
      <c r="E476" s="16">
        <v>12.9</v>
      </c>
      <c r="F476" s="16">
        <v>45910</v>
      </c>
      <c r="G476" s="16">
        <v>45902</v>
      </c>
      <c r="H476" s="16">
        <f t="shared" si="36"/>
        <v>8</v>
      </c>
      <c r="I476" s="16">
        <f t="shared" si="37"/>
        <v>0.7065</v>
      </c>
      <c r="N476" s="1">
        <v>2</v>
      </c>
      <c r="AA476" s="1">
        <v>2</v>
      </c>
      <c r="CG476" s="1">
        <v>0</v>
      </c>
    </row>
    <row r="477" spans="1:85" ht="8.25">
      <c r="A477" s="13">
        <v>3</v>
      </c>
      <c r="B477" s="14" t="s">
        <v>577</v>
      </c>
      <c r="C477" s="15">
        <v>0.4625</v>
      </c>
      <c r="D477" s="16">
        <v>5.5</v>
      </c>
      <c r="E477" s="16">
        <v>13.5</v>
      </c>
      <c r="F477" s="16">
        <v>45912</v>
      </c>
      <c r="G477" s="16">
        <v>45910</v>
      </c>
      <c r="H477" s="16">
        <f t="shared" si="36"/>
        <v>2</v>
      </c>
      <c r="I477" s="16">
        <f t="shared" si="37"/>
        <v>0.176625</v>
      </c>
      <c r="AA477" s="1">
        <v>0</v>
      </c>
      <c r="AH477" s="1">
        <v>1</v>
      </c>
      <c r="CG477" s="1">
        <v>1</v>
      </c>
    </row>
    <row r="478" spans="1:85" ht="8.25">
      <c r="A478" s="13">
        <v>4</v>
      </c>
      <c r="B478" s="14" t="s">
        <v>577</v>
      </c>
      <c r="C478" s="15">
        <v>0.6131944444444445</v>
      </c>
      <c r="D478" s="16">
        <v>13.7</v>
      </c>
      <c r="E478" s="16">
        <v>12.3</v>
      </c>
      <c r="F478" s="16">
        <v>45532</v>
      </c>
      <c r="G478" s="16">
        <v>45528</v>
      </c>
      <c r="H478" s="16">
        <f t="shared" si="36"/>
        <v>4</v>
      </c>
      <c r="I478" s="16">
        <f t="shared" si="37"/>
        <v>0.35325</v>
      </c>
      <c r="AA478" s="1">
        <v>0</v>
      </c>
      <c r="AE478" s="1">
        <v>3</v>
      </c>
      <c r="BJ478" s="1">
        <v>1</v>
      </c>
      <c r="CG478" s="1">
        <v>4</v>
      </c>
    </row>
    <row r="479" spans="1:85" ht="8.25">
      <c r="A479" s="13">
        <v>5</v>
      </c>
      <c r="B479" s="14" t="s">
        <v>577</v>
      </c>
      <c r="C479" s="14" t="s">
        <v>578</v>
      </c>
      <c r="D479" s="16">
        <v>5.5</v>
      </c>
      <c r="E479" s="16">
        <v>12.3</v>
      </c>
      <c r="F479" s="16">
        <v>45535</v>
      </c>
      <c r="G479" s="16">
        <v>45532</v>
      </c>
      <c r="H479" s="16">
        <f t="shared" si="36"/>
        <v>3</v>
      </c>
      <c r="I479" s="16">
        <f t="shared" si="37"/>
        <v>0.26493750000000005</v>
      </c>
      <c r="AA479" s="1">
        <v>0</v>
      </c>
      <c r="AE479" s="1">
        <v>22</v>
      </c>
      <c r="AH479" s="1">
        <v>5</v>
      </c>
      <c r="CG479" s="1">
        <v>27</v>
      </c>
    </row>
    <row r="480" spans="1:85" ht="8.25">
      <c r="A480" s="13">
        <v>1</v>
      </c>
      <c r="B480" s="14" t="s">
        <v>579</v>
      </c>
      <c r="C480" s="14" t="s">
        <v>306</v>
      </c>
      <c r="D480" s="16" t="s">
        <v>499</v>
      </c>
      <c r="E480" s="16" t="s">
        <v>97</v>
      </c>
      <c r="F480" s="16">
        <v>45944</v>
      </c>
      <c r="G480" s="16">
        <v>45936</v>
      </c>
      <c r="H480" s="16">
        <f t="shared" si="36"/>
        <v>8</v>
      </c>
      <c r="I480" s="16">
        <f t="shared" si="37"/>
        <v>0.7065</v>
      </c>
      <c r="N480" s="1">
        <v>65</v>
      </c>
      <c r="O480" s="1">
        <v>5</v>
      </c>
      <c r="Q480" s="1">
        <v>2</v>
      </c>
      <c r="U480" s="1">
        <v>11</v>
      </c>
      <c r="AA480" s="1">
        <v>83</v>
      </c>
      <c r="AH480" s="1">
        <v>6</v>
      </c>
      <c r="CA480" s="1">
        <v>1</v>
      </c>
      <c r="CG480" s="1">
        <v>7</v>
      </c>
    </row>
    <row r="481" spans="1:85" ht="8.25">
      <c r="A481" s="13">
        <v>2</v>
      </c>
      <c r="B481" s="14" t="s">
        <v>579</v>
      </c>
      <c r="C481" s="14" t="s">
        <v>487</v>
      </c>
      <c r="D481" s="16" t="s">
        <v>122</v>
      </c>
      <c r="E481" s="16" t="s">
        <v>357</v>
      </c>
      <c r="F481" s="16">
        <v>45950</v>
      </c>
      <c r="G481" s="16">
        <v>45944</v>
      </c>
      <c r="H481" s="16">
        <f t="shared" si="36"/>
        <v>6</v>
      </c>
      <c r="I481" s="16">
        <f t="shared" si="37"/>
        <v>0.5298750000000001</v>
      </c>
      <c r="N481" s="1">
        <v>77</v>
      </c>
      <c r="O481" s="1">
        <v>12</v>
      </c>
      <c r="U481" s="1">
        <v>12</v>
      </c>
      <c r="AA481" s="1">
        <v>101</v>
      </c>
      <c r="CG481" s="1">
        <v>0</v>
      </c>
    </row>
    <row r="482" spans="1:85" ht="8.25">
      <c r="A482" s="13">
        <v>3</v>
      </c>
      <c r="B482" s="14" t="s">
        <v>579</v>
      </c>
      <c r="C482" s="14" t="s">
        <v>237</v>
      </c>
      <c r="D482" s="16" t="s">
        <v>210</v>
      </c>
      <c r="E482" s="16" t="s">
        <v>580</v>
      </c>
      <c r="F482" s="16">
        <v>45972</v>
      </c>
      <c r="G482" s="16">
        <v>45950</v>
      </c>
      <c r="H482" s="16">
        <f t="shared" si="36"/>
        <v>22</v>
      </c>
      <c r="I482" s="16">
        <f t="shared" si="37"/>
        <v>1.9428750000000001</v>
      </c>
      <c r="AA482" s="1">
        <v>0</v>
      </c>
      <c r="AE482" s="1">
        <v>38</v>
      </c>
      <c r="AH482" s="1">
        <v>1</v>
      </c>
      <c r="CG482" s="1">
        <v>39</v>
      </c>
    </row>
    <row r="483" spans="1:85" ht="8.25">
      <c r="A483" s="13">
        <v>4</v>
      </c>
      <c r="B483" s="14" t="s">
        <v>579</v>
      </c>
      <c r="C483" s="14" t="s">
        <v>581</v>
      </c>
      <c r="D483" s="16" t="s">
        <v>582</v>
      </c>
      <c r="E483" s="16" t="s">
        <v>500</v>
      </c>
      <c r="F483" s="16">
        <v>45976</v>
      </c>
      <c r="G483" s="16">
        <v>45972</v>
      </c>
      <c r="H483" s="16">
        <f t="shared" si="36"/>
        <v>4</v>
      </c>
      <c r="I483" s="16">
        <f t="shared" si="37"/>
        <v>0.35325</v>
      </c>
      <c r="AA483" s="1">
        <v>0</v>
      </c>
      <c r="AE483" s="1">
        <v>8</v>
      </c>
      <c r="CG483" s="1">
        <v>8</v>
      </c>
    </row>
    <row r="484" spans="1:85" ht="8.25">
      <c r="A484" s="13">
        <v>5</v>
      </c>
      <c r="B484" s="14" t="s">
        <v>579</v>
      </c>
      <c r="C484" s="14" t="s">
        <v>169</v>
      </c>
      <c r="D484" s="16" t="s">
        <v>415</v>
      </c>
      <c r="E484" s="16" t="s">
        <v>113</v>
      </c>
      <c r="F484" s="16">
        <v>45980</v>
      </c>
      <c r="G484" s="16">
        <v>45976</v>
      </c>
      <c r="H484" s="16">
        <f t="shared" si="36"/>
        <v>4</v>
      </c>
      <c r="I484" s="16">
        <f t="shared" si="37"/>
        <v>0.35325</v>
      </c>
      <c r="AA484" s="1">
        <v>0</v>
      </c>
      <c r="AE484" s="1">
        <v>30</v>
      </c>
      <c r="CG484" s="1">
        <v>30</v>
      </c>
    </row>
    <row r="485" spans="1:85" ht="8.25">
      <c r="A485" s="13">
        <v>6</v>
      </c>
      <c r="B485" s="14" t="s">
        <v>583</v>
      </c>
      <c r="C485" s="14" t="s">
        <v>584</v>
      </c>
      <c r="D485" s="16" t="s">
        <v>585</v>
      </c>
      <c r="E485" s="16" t="s">
        <v>586</v>
      </c>
      <c r="F485" s="17">
        <v>-9999</v>
      </c>
      <c r="G485" s="17">
        <v>-9999</v>
      </c>
      <c r="H485" s="16"/>
      <c r="I485" s="16"/>
      <c r="AA485" s="1">
        <v>0</v>
      </c>
      <c r="AE485" s="1">
        <v>3</v>
      </c>
      <c r="CG485" s="1">
        <v>3</v>
      </c>
    </row>
    <row r="486" spans="1:85" ht="8.25">
      <c r="A486" s="13">
        <v>7</v>
      </c>
      <c r="B486" s="14" t="s">
        <v>583</v>
      </c>
      <c r="C486" s="14" t="s">
        <v>587</v>
      </c>
      <c r="D486" s="16" t="s">
        <v>347</v>
      </c>
      <c r="E486" s="16" t="s">
        <v>372</v>
      </c>
      <c r="F486" s="17">
        <v>-9999</v>
      </c>
      <c r="G486" s="17">
        <v>-9999</v>
      </c>
      <c r="H486" s="16"/>
      <c r="I486" s="16"/>
      <c r="AA486" s="1">
        <v>0</v>
      </c>
      <c r="CG486" s="1">
        <v>0</v>
      </c>
    </row>
    <row r="487" spans="1:85" ht="8.25">
      <c r="A487" s="13">
        <v>1</v>
      </c>
      <c r="B487" s="14" t="s">
        <v>588</v>
      </c>
      <c r="C487" s="14" t="s">
        <v>258</v>
      </c>
      <c r="D487" s="16" t="s">
        <v>589</v>
      </c>
      <c r="E487" s="16" t="s">
        <v>590</v>
      </c>
      <c r="F487" s="16">
        <v>80184</v>
      </c>
      <c r="G487" s="16">
        <v>80165</v>
      </c>
      <c r="H487" s="16">
        <f aca="true" t="shared" si="38" ref="H487:H518">F487-G487</f>
        <v>19</v>
      </c>
      <c r="I487" s="16">
        <f aca="true" t="shared" si="39" ref="I487:I518">H487*0.325*3.14*(0.25^2)</f>
        <v>1.21184375</v>
      </c>
      <c r="N487" s="1">
        <v>3</v>
      </c>
      <c r="O487" s="1">
        <v>9</v>
      </c>
      <c r="S487" s="1">
        <v>12</v>
      </c>
      <c r="AA487" s="1">
        <v>24</v>
      </c>
      <c r="AE487" s="1">
        <v>10</v>
      </c>
      <c r="CG487" s="1">
        <v>10</v>
      </c>
    </row>
    <row r="488" spans="1:85" ht="8.25">
      <c r="A488" s="13">
        <v>2</v>
      </c>
      <c r="B488" s="14" t="s">
        <v>588</v>
      </c>
      <c r="C488" s="14" t="s">
        <v>591</v>
      </c>
      <c r="D488" s="16" t="s">
        <v>457</v>
      </c>
      <c r="E488" s="16" t="s">
        <v>100</v>
      </c>
      <c r="F488" s="16">
        <v>80280</v>
      </c>
      <c r="G488" s="16">
        <v>80184</v>
      </c>
      <c r="H488" s="16">
        <f t="shared" si="38"/>
        <v>96</v>
      </c>
      <c r="I488" s="16">
        <f t="shared" si="39"/>
        <v>6.123000000000001</v>
      </c>
      <c r="AA488" s="1">
        <v>0</v>
      </c>
      <c r="AE488" s="1">
        <v>2</v>
      </c>
      <c r="CG488" s="1">
        <v>2</v>
      </c>
    </row>
    <row r="489" spans="1:85" ht="8.25">
      <c r="A489" s="13">
        <v>3</v>
      </c>
      <c r="B489" s="14" t="s">
        <v>588</v>
      </c>
      <c r="C489" s="14" t="s">
        <v>592</v>
      </c>
      <c r="D489" s="16" t="s">
        <v>133</v>
      </c>
      <c r="E489" s="16" t="s">
        <v>593</v>
      </c>
      <c r="F489" s="16">
        <v>80286</v>
      </c>
      <c r="G489" s="16">
        <v>80280</v>
      </c>
      <c r="H489" s="16">
        <f t="shared" si="38"/>
        <v>6</v>
      </c>
      <c r="I489" s="16">
        <f t="shared" si="39"/>
        <v>0.38268750000000007</v>
      </c>
      <c r="AA489" s="1">
        <v>0</v>
      </c>
      <c r="BE489" s="1">
        <v>2</v>
      </c>
      <c r="CG489" s="1">
        <v>2</v>
      </c>
    </row>
    <row r="490" spans="1:85" ht="8.25">
      <c r="A490" s="13">
        <v>4</v>
      </c>
      <c r="B490" s="14" t="s">
        <v>588</v>
      </c>
      <c r="C490" s="14" t="s">
        <v>261</v>
      </c>
      <c r="D490" s="16" t="s">
        <v>406</v>
      </c>
      <c r="E490" s="16" t="s">
        <v>594</v>
      </c>
      <c r="F490" s="16">
        <v>80289</v>
      </c>
      <c r="G490" s="16">
        <v>80286</v>
      </c>
      <c r="H490" s="16">
        <f t="shared" si="38"/>
        <v>3</v>
      </c>
      <c r="I490" s="16">
        <f t="shared" si="39"/>
        <v>0.19134375000000003</v>
      </c>
      <c r="AA490" s="1">
        <v>0</v>
      </c>
      <c r="CG490" s="1">
        <v>0</v>
      </c>
    </row>
    <row r="491" spans="1:85" ht="8.25">
      <c r="A491" s="13">
        <v>5</v>
      </c>
      <c r="B491" s="14" t="s">
        <v>588</v>
      </c>
      <c r="C491" s="14" t="s">
        <v>543</v>
      </c>
      <c r="D491" s="16" t="s">
        <v>585</v>
      </c>
      <c r="E491" s="16" t="s">
        <v>249</v>
      </c>
      <c r="F491" s="16">
        <v>80315</v>
      </c>
      <c r="G491" s="16">
        <v>80289</v>
      </c>
      <c r="H491" s="16">
        <f t="shared" si="38"/>
        <v>26</v>
      </c>
      <c r="I491" s="16">
        <f t="shared" si="39"/>
        <v>1.6583125000000003</v>
      </c>
      <c r="AA491" s="1">
        <v>0</v>
      </c>
      <c r="CG491" s="1">
        <v>0</v>
      </c>
    </row>
    <row r="492" spans="1:85" ht="8.25">
      <c r="A492" s="13">
        <v>6</v>
      </c>
      <c r="B492" s="14" t="s">
        <v>595</v>
      </c>
      <c r="C492" s="14" t="s">
        <v>596</v>
      </c>
      <c r="D492" s="16" t="s">
        <v>251</v>
      </c>
      <c r="E492" s="16" t="s">
        <v>96</v>
      </c>
      <c r="F492" s="16">
        <v>80341</v>
      </c>
      <c r="G492" s="16">
        <v>80311</v>
      </c>
      <c r="H492" s="16">
        <f t="shared" si="38"/>
        <v>30</v>
      </c>
      <c r="I492" s="16">
        <f t="shared" si="39"/>
        <v>1.9134375000000001</v>
      </c>
      <c r="AA492" s="1">
        <v>0</v>
      </c>
      <c r="AE492" s="1">
        <v>1</v>
      </c>
      <c r="AJ492" s="1">
        <v>1</v>
      </c>
      <c r="CG492" s="1">
        <v>2</v>
      </c>
    </row>
    <row r="493" spans="1:85" ht="8.25">
      <c r="A493" s="13">
        <v>7</v>
      </c>
      <c r="B493" s="14" t="s">
        <v>595</v>
      </c>
      <c r="C493" s="14" t="s">
        <v>120</v>
      </c>
      <c r="D493" s="16" t="s">
        <v>293</v>
      </c>
      <c r="E493" s="16" t="s">
        <v>111</v>
      </c>
      <c r="F493" s="16">
        <v>80343</v>
      </c>
      <c r="G493" s="16">
        <v>80430</v>
      </c>
      <c r="H493" s="16">
        <f t="shared" si="38"/>
        <v>-87</v>
      </c>
      <c r="I493" s="16">
        <f t="shared" si="39"/>
        <v>-5.54896875</v>
      </c>
      <c r="AA493" s="1">
        <v>0</v>
      </c>
      <c r="CG493" s="1">
        <v>0</v>
      </c>
    </row>
    <row r="494" spans="1:85" ht="8.25">
      <c r="A494" s="13">
        <v>1</v>
      </c>
      <c r="B494" s="24">
        <v>38708</v>
      </c>
      <c r="C494" s="25">
        <v>0.4722222222222222</v>
      </c>
      <c r="D494" s="26">
        <v>32.4</v>
      </c>
      <c r="E494" s="27">
        <v>23.6</v>
      </c>
      <c r="F494" s="27">
        <v>81919</v>
      </c>
      <c r="G494" s="27">
        <v>81319</v>
      </c>
      <c r="H494" s="27">
        <f t="shared" si="38"/>
        <v>600</v>
      </c>
      <c r="I494" s="16">
        <f t="shared" si="39"/>
        <v>38.268750000000004</v>
      </c>
      <c r="S494" s="1">
        <v>16</v>
      </c>
      <c r="Z494" s="1">
        <v>20</v>
      </c>
      <c r="AA494" s="1">
        <v>36</v>
      </c>
      <c r="BI494" s="1">
        <v>1</v>
      </c>
      <c r="CF494" s="1">
        <v>3</v>
      </c>
      <c r="CG494" s="1">
        <v>4</v>
      </c>
    </row>
    <row r="495" spans="1:85" ht="8.25">
      <c r="A495" s="13">
        <v>2</v>
      </c>
      <c r="B495" s="24">
        <v>38708</v>
      </c>
      <c r="C495" s="25">
        <v>0.4895833333333333</v>
      </c>
      <c r="D495" s="26">
        <v>32.1</v>
      </c>
      <c r="E495" s="27">
        <v>24.4</v>
      </c>
      <c r="F495" s="27">
        <v>82302</v>
      </c>
      <c r="G495" s="27">
        <v>81919</v>
      </c>
      <c r="H495" s="27">
        <f t="shared" si="38"/>
        <v>383</v>
      </c>
      <c r="I495" s="16">
        <f t="shared" si="39"/>
        <v>24.428218750000003</v>
      </c>
      <c r="S495" s="1">
        <v>1</v>
      </c>
      <c r="AA495" s="1">
        <v>1</v>
      </c>
      <c r="AH495" s="1">
        <v>1</v>
      </c>
      <c r="CG495" s="1">
        <v>1</v>
      </c>
    </row>
    <row r="496" spans="1:85" ht="8.25">
      <c r="A496" s="13">
        <v>3</v>
      </c>
      <c r="B496" s="24">
        <v>38708</v>
      </c>
      <c r="C496" s="25">
        <v>0.5138888888888888</v>
      </c>
      <c r="D496" s="26">
        <v>33.3</v>
      </c>
      <c r="E496" s="27">
        <v>22</v>
      </c>
      <c r="F496" s="27">
        <v>82415</v>
      </c>
      <c r="G496" s="27">
        <v>82302</v>
      </c>
      <c r="H496" s="27">
        <f t="shared" si="38"/>
        <v>113</v>
      </c>
      <c r="I496" s="16">
        <f t="shared" si="39"/>
        <v>7.20728125</v>
      </c>
      <c r="J496" s="1">
        <v>6</v>
      </c>
      <c r="S496" s="1">
        <v>145</v>
      </c>
      <c r="AA496" s="1">
        <v>151</v>
      </c>
      <c r="AE496" s="1">
        <v>2</v>
      </c>
      <c r="AH496" s="1">
        <v>1</v>
      </c>
      <c r="BG496" s="1">
        <v>3</v>
      </c>
      <c r="BI496" s="1">
        <v>2</v>
      </c>
      <c r="CA496" s="1">
        <v>2</v>
      </c>
      <c r="CF496" s="1">
        <v>2</v>
      </c>
      <c r="CG496" s="1">
        <v>12</v>
      </c>
    </row>
    <row r="497" spans="1:85" ht="8.25">
      <c r="A497" s="13">
        <v>4</v>
      </c>
      <c r="B497" s="24">
        <v>38694</v>
      </c>
      <c r="C497" s="25">
        <v>0.6423611111111112</v>
      </c>
      <c r="D497" s="26">
        <v>30.5</v>
      </c>
      <c r="E497" s="27">
        <v>30.5</v>
      </c>
      <c r="F497" s="27">
        <v>80700</v>
      </c>
      <c r="G497" s="27">
        <v>80698</v>
      </c>
      <c r="H497" s="27">
        <f t="shared" si="38"/>
        <v>2</v>
      </c>
      <c r="I497" s="16">
        <f t="shared" si="39"/>
        <v>0.12756250000000002</v>
      </c>
      <c r="AA497" s="1">
        <v>0</v>
      </c>
      <c r="AE497" s="1">
        <v>1</v>
      </c>
      <c r="CG497" s="1">
        <v>1</v>
      </c>
    </row>
    <row r="498" spans="1:85" ht="8.25">
      <c r="A498" s="13">
        <v>5</v>
      </c>
      <c r="B498" s="24">
        <v>38694</v>
      </c>
      <c r="C498" s="25">
        <v>0.6111111111111112</v>
      </c>
      <c r="D498" s="26">
        <v>22.6</v>
      </c>
      <c r="E498" s="27">
        <v>22.6</v>
      </c>
      <c r="F498" s="27">
        <v>80698</v>
      </c>
      <c r="G498" s="27">
        <v>80600</v>
      </c>
      <c r="H498" s="27">
        <f t="shared" si="38"/>
        <v>98</v>
      </c>
      <c r="I498" s="16">
        <f t="shared" si="39"/>
        <v>6.250562500000001</v>
      </c>
      <c r="S498" s="1">
        <v>20</v>
      </c>
      <c r="AA498" s="1">
        <v>20</v>
      </c>
      <c r="CG498" s="1">
        <v>0</v>
      </c>
    </row>
    <row r="499" spans="1:85" ht="8.25">
      <c r="A499" s="13">
        <v>6</v>
      </c>
      <c r="B499" s="24">
        <v>38692</v>
      </c>
      <c r="C499" s="25">
        <v>0.6597222222222222</v>
      </c>
      <c r="D499" s="26">
        <v>22.7</v>
      </c>
      <c r="E499" s="27">
        <v>22.7</v>
      </c>
      <c r="F499" s="27">
        <v>80530</v>
      </c>
      <c r="G499" s="27">
        <v>80430</v>
      </c>
      <c r="H499" s="27">
        <f t="shared" si="38"/>
        <v>100</v>
      </c>
      <c r="I499" s="16">
        <f t="shared" si="39"/>
        <v>6.378125</v>
      </c>
      <c r="AA499" s="1">
        <v>0</v>
      </c>
      <c r="AE499" s="1">
        <v>4</v>
      </c>
      <c r="CG499" s="1">
        <v>4</v>
      </c>
    </row>
    <row r="500" spans="1:85" ht="8.25">
      <c r="A500" s="13">
        <v>7</v>
      </c>
      <c r="B500" s="24">
        <v>38692</v>
      </c>
      <c r="C500" s="25">
        <v>0.6944444444444444</v>
      </c>
      <c r="D500" s="26">
        <v>24.3</v>
      </c>
      <c r="E500" s="27">
        <v>24.3</v>
      </c>
      <c r="F500" s="27">
        <v>80695</v>
      </c>
      <c r="G500" s="27">
        <v>80532</v>
      </c>
      <c r="H500" s="27">
        <f t="shared" si="38"/>
        <v>163</v>
      </c>
      <c r="I500" s="16">
        <f t="shared" si="39"/>
        <v>10.396343750000002</v>
      </c>
      <c r="N500" s="1">
        <v>3</v>
      </c>
      <c r="S500" s="1">
        <v>40</v>
      </c>
      <c r="AA500" s="1">
        <v>43</v>
      </c>
      <c r="AB500" s="1">
        <v>2</v>
      </c>
      <c r="AE500" s="1">
        <v>1</v>
      </c>
      <c r="BE500" s="1">
        <v>5</v>
      </c>
      <c r="BI500" s="1">
        <v>2</v>
      </c>
      <c r="CA500" s="1">
        <v>2</v>
      </c>
      <c r="CG500" s="1">
        <v>12</v>
      </c>
    </row>
    <row r="501" spans="1:85" ht="8.25">
      <c r="A501" s="13">
        <v>1</v>
      </c>
      <c r="B501" s="24">
        <v>38727</v>
      </c>
      <c r="C501" s="25">
        <v>0.43472222222222223</v>
      </c>
      <c r="D501" s="26">
        <v>19.1</v>
      </c>
      <c r="E501" s="27">
        <v>25.8</v>
      </c>
      <c r="F501" s="27">
        <v>81288</v>
      </c>
      <c r="G501" s="27">
        <v>81161</v>
      </c>
      <c r="H501" s="27">
        <f t="shared" si="38"/>
        <v>127</v>
      </c>
      <c r="I501" s="16">
        <f t="shared" si="39"/>
        <v>8.10021875</v>
      </c>
      <c r="S501" s="1">
        <v>21</v>
      </c>
      <c r="AA501" s="1">
        <v>21</v>
      </c>
      <c r="AH501" s="1">
        <v>3</v>
      </c>
      <c r="BE501" s="1">
        <v>1</v>
      </c>
      <c r="CG501" s="1">
        <v>4</v>
      </c>
    </row>
    <row r="502" spans="1:85" ht="8.25">
      <c r="A502" s="13">
        <v>2</v>
      </c>
      <c r="B502" s="24">
        <v>38727</v>
      </c>
      <c r="C502" s="25">
        <v>0.4395833333333333</v>
      </c>
      <c r="D502" s="26">
        <v>30.8</v>
      </c>
      <c r="E502" s="27">
        <v>25.6</v>
      </c>
      <c r="F502" s="27">
        <v>81488</v>
      </c>
      <c r="G502" s="27">
        <v>81288</v>
      </c>
      <c r="H502" s="27">
        <f t="shared" si="38"/>
        <v>200</v>
      </c>
      <c r="I502" s="16">
        <f t="shared" si="39"/>
        <v>12.75625</v>
      </c>
      <c r="S502" s="1">
        <v>3</v>
      </c>
      <c r="AA502" s="1">
        <v>3</v>
      </c>
      <c r="AH502" s="1">
        <v>5</v>
      </c>
      <c r="BH502" s="1">
        <v>1</v>
      </c>
      <c r="CG502" s="1">
        <v>6</v>
      </c>
    </row>
    <row r="503" spans="1:85" ht="8.25">
      <c r="A503" s="13">
        <v>3</v>
      </c>
      <c r="B503" s="24">
        <v>38727</v>
      </c>
      <c r="C503" s="25">
        <v>0.475</v>
      </c>
      <c r="D503" s="26">
        <v>31.8</v>
      </c>
      <c r="E503" s="27">
        <v>24.6</v>
      </c>
      <c r="F503" s="27">
        <v>81512</v>
      </c>
      <c r="G503" s="27">
        <v>81488</v>
      </c>
      <c r="H503" s="27">
        <f t="shared" si="38"/>
        <v>24</v>
      </c>
      <c r="I503" s="16">
        <f t="shared" si="39"/>
        <v>1.5307500000000003</v>
      </c>
      <c r="N503" s="1">
        <v>65</v>
      </c>
      <c r="O503" s="1">
        <v>8</v>
      </c>
      <c r="S503" s="1">
        <v>19</v>
      </c>
      <c r="AA503" s="1">
        <v>92</v>
      </c>
      <c r="AB503" s="1">
        <v>1</v>
      </c>
      <c r="AE503" s="1">
        <v>1</v>
      </c>
      <c r="AH503" s="1">
        <v>7</v>
      </c>
      <c r="BA503" s="1">
        <v>4</v>
      </c>
      <c r="BH503" s="1">
        <v>5</v>
      </c>
      <c r="BI503" s="1">
        <v>10</v>
      </c>
      <c r="CA503" s="1">
        <v>1</v>
      </c>
      <c r="CG503" s="1">
        <v>29</v>
      </c>
    </row>
    <row r="504" spans="1:85" ht="8.25">
      <c r="A504" s="13">
        <v>4</v>
      </c>
      <c r="B504" s="24">
        <v>38736</v>
      </c>
      <c r="C504" s="25">
        <v>0.5208333333333334</v>
      </c>
      <c r="D504" s="26">
        <v>14.2</v>
      </c>
      <c r="E504" s="27">
        <v>22.2</v>
      </c>
      <c r="F504" s="27">
        <v>82265</v>
      </c>
      <c r="G504" s="27">
        <v>82085</v>
      </c>
      <c r="H504" s="27">
        <f t="shared" si="38"/>
        <v>180</v>
      </c>
      <c r="I504" s="16">
        <f t="shared" si="39"/>
        <v>11.480625</v>
      </c>
      <c r="AA504" s="1">
        <v>0</v>
      </c>
      <c r="AE504" s="1">
        <v>1</v>
      </c>
      <c r="AH504" s="1">
        <v>2</v>
      </c>
      <c r="CG504" s="1">
        <v>3</v>
      </c>
    </row>
    <row r="505" spans="1:85" ht="8.25">
      <c r="A505" s="13">
        <v>5</v>
      </c>
      <c r="B505" s="24">
        <v>38736</v>
      </c>
      <c r="C505" s="25">
        <v>0.4909722222222222</v>
      </c>
      <c r="D505" s="26">
        <v>19.2</v>
      </c>
      <c r="E505" s="27">
        <v>22.8</v>
      </c>
      <c r="F505" s="27">
        <v>82085</v>
      </c>
      <c r="G505" s="27">
        <v>81885</v>
      </c>
      <c r="H505" s="27">
        <f t="shared" si="38"/>
        <v>200</v>
      </c>
      <c r="I505" s="16">
        <f t="shared" si="39"/>
        <v>12.75625</v>
      </c>
      <c r="S505" s="1">
        <v>3</v>
      </c>
      <c r="AA505" s="1">
        <v>3</v>
      </c>
      <c r="AE505" s="1">
        <v>1</v>
      </c>
      <c r="AH505" s="1">
        <v>3</v>
      </c>
      <c r="CG505" s="1">
        <v>4</v>
      </c>
    </row>
    <row r="506" spans="1:85" ht="8.25">
      <c r="A506" s="13">
        <v>6</v>
      </c>
      <c r="B506" s="24">
        <v>38736</v>
      </c>
      <c r="C506" s="25">
        <v>0.4305555555555556</v>
      </c>
      <c r="D506" s="26">
        <v>21.3</v>
      </c>
      <c r="E506" s="27">
        <v>22.5</v>
      </c>
      <c r="F506" s="27">
        <v>81885</v>
      </c>
      <c r="G506" s="27">
        <v>81757</v>
      </c>
      <c r="H506" s="27">
        <f t="shared" si="38"/>
        <v>128</v>
      </c>
      <c r="I506" s="16">
        <f t="shared" si="39"/>
        <v>8.164000000000001</v>
      </c>
      <c r="O506" s="1">
        <v>1</v>
      </c>
      <c r="S506" s="1">
        <v>14</v>
      </c>
      <c r="AA506" s="1">
        <v>15</v>
      </c>
      <c r="AH506" s="1">
        <v>1</v>
      </c>
      <c r="BH506" s="1">
        <v>1</v>
      </c>
      <c r="BI506" s="1">
        <v>1</v>
      </c>
      <c r="CA506" s="1">
        <v>6</v>
      </c>
      <c r="CG506" s="1">
        <v>9</v>
      </c>
    </row>
    <row r="507" spans="1:85" ht="8.25">
      <c r="A507" s="13">
        <v>7</v>
      </c>
      <c r="B507" s="24">
        <v>38736</v>
      </c>
      <c r="C507" s="25">
        <v>0.39861111111111114</v>
      </c>
      <c r="D507" s="26">
        <v>16</v>
      </c>
      <c r="E507" s="27">
        <v>21.9</v>
      </c>
      <c r="F507" s="27">
        <v>81757</v>
      </c>
      <c r="G507" s="27">
        <v>81515</v>
      </c>
      <c r="H507" s="27">
        <f t="shared" si="38"/>
        <v>242</v>
      </c>
      <c r="I507" s="16">
        <f t="shared" si="39"/>
        <v>15.435062500000003</v>
      </c>
      <c r="AA507" s="1">
        <v>0</v>
      </c>
      <c r="AE507" s="1">
        <v>1</v>
      </c>
      <c r="AH507" s="1">
        <v>3</v>
      </c>
      <c r="BC507" s="1">
        <v>1</v>
      </c>
      <c r="CG507" s="1">
        <v>5</v>
      </c>
    </row>
    <row r="508" spans="1:85" ht="8.25">
      <c r="A508" s="13">
        <v>1</v>
      </c>
      <c r="B508" s="24">
        <v>38755</v>
      </c>
      <c r="C508" s="25">
        <v>0.5972222222222222</v>
      </c>
      <c r="D508" s="26">
        <v>18.3</v>
      </c>
      <c r="E508" s="27">
        <v>25.6</v>
      </c>
      <c r="F508" s="27">
        <v>82414</v>
      </c>
      <c r="G508" s="27">
        <v>82263</v>
      </c>
      <c r="H508" s="27">
        <f t="shared" si="38"/>
        <v>151</v>
      </c>
      <c r="I508" s="16">
        <f t="shared" si="39"/>
        <v>9.630968750000001</v>
      </c>
      <c r="AA508" s="1">
        <v>0</v>
      </c>
      <c r="CG508" s="1">
        <v>0</v>
      </c>
    </row>
    <row r="509" spans="1:85" ht="8.25">
      <c r="A509" s="13">
        <v>2</v>
      </c>
      <c r="B509" s="24">
        <v>38756</v>
      </c>
      <c r="C509" s="25">
        <v>0.3680555555555556</v>
      </c>
      <c r="D509" s="26">
        <v>31.2</v>
      </c>
      <c r="E509" s="27">
        <v>22.3</v>
      </c>
      <c r="F509" s="27">
        <v>82562</v>
      </c>
      <c r="G509" s="27">
        <v>82414</v>
      </c>
      <c r="H509" s="27">
        <f t="shared" si="38"/>
        <v>148</v>
      </c>
      <c r="I509" s="16">
        <f t="shared" si="39"/>
        <v>9.439625000000001</v>
      </c>
      <c r="AA509" s="1">
        <v>0</v>
      </c>
      <c r="AH509" s="1">
        <v>1</v>
      </c>
      <c r="BF509" s="1">
        <v>5</v>
      </c>
      <c r="BG509" s="1">
        <v>5</v>
      </c>
      <c r="BQ509" s="1">
        <v>1</v>
      </c>
      <c r="CG509" s="1">
        <v>12</v>
      </c>
    </row>
    <row r="510" spans="1:85" ht="8.25">
      <c r="A510" s="13">
        <v>3</v>
      </c>
      <c r="B510" s="24">
        <v>38756</v>
      </c>
      <c r="C510" s="25">
        <v>0.40347222222222223</v>
      </c>
      <c r="D510" s="26">
        <v>23.7</v>
      </c>
      <c r="E510" s="27">
        <v>23.2</v>
      </c>
      <c r="F510" s="27">
        <v>82638</v>
      </c>
      <c r="G510" s="27">
        <v>82562</v>
      </c>
      <c r="H510" s="27">
        <f t="shared" si="38"/>
        <v>76</v>
      </c>
      <c r="I510" s="16">
        <f t="shared" si="39"/>
        <v>4.847375</v>
      </c>
      <c r="AA510" s="1">
        <v>0</v>
      </c>
      <c r="BH510" s="1">
        <v>2</v>
      </c>
      <c r="CD510" s="1">
        <v>2</v>
      </c>
      <c r="CG510" s="1">
        <v>4</v>
      </c>
    </row>
    <row r="511" spans="1:85" ht="8.25">
      <c r="A511" s="13">
        <v>4</v>
      </c>
      <c r="B511" s="24">
        <v>38758</v>
      </c>
      <c r="C511" s="25">
        <v>0.625</v>
      </c>
      <c r="D511" s="26">
        <v>24.3</v>
      </c>
      <c r="E511" s="27">
        <v>28.1</v>
      </c>
      <c r="F511" s="27">
        <v>82770</v>
      </c>
      <c r="G511" s="27">
        <v>82637</v>
      </c>
      <c r="H511" s="27">
        <f t="shared" si="38"/>
        <v>133</v>
      </c>
      <c r="I511" s="16">
        <f t="shared" si="39"/>
        <v>8.482906250000001</v>
      </c>
      <c r="AA511" s="1">
        <v>0</v>
      </c>
      <c r="CG511" s="1">
        <v>0</v>
      </c>
    </row>
    <row r="512" spans="1:85" ht="8.25">
      <c r="A512" s="13">
        <v>5</v>
      </c>
      <c r="B512" s="24">
        <v>38762</v>
      </c>
      <c r="C512" s="25">
        <v>0.34375</v>
      </c>
      <c r="D512" s="26">
        <v>31.5</v>
      </c>
      <c r="E512" s="27">
        <v>24</v>
      </c>
      <c r="F512" s="27">
        <v>82843</v>
      </c>
      <c r="G512" s="27">
        <v>82782</v>
      </c>
      <c r="H512" s="27">
        <f t="shared" si="38"/>
        <v>61</v>
      </c>
      <c r="I512" s="16">
        <f t="shared" si="39"/>
        <v>3.89065625</v>
      </c>
      <c r="S512" s="1">
        <v>3</v>
      </c>
      <c r="AA512" s="1">
        <v>3</v>
      </c>
      <c r="AE512" s="1">
        <v>1</v>
      </c>
      <c r="AH512" s="1">
        <v>1</v>
      </c>
      <c r="CG512" s="1">
        <v>2</v>
      </c>
    </row>
    <row r="513" spans="1:85" ht="8.25">
      <c r="A513" s="13">
        <v>6</v>
      </c>
      <c r="B513" s="24">
        <v>38762</v>
      </c>
      <c r="C513" s="25">
        <v>0.375</v>
      </c>
      <c r="D513" s="26">
        <v>31.2</v>
      </c>
      <c r="E513" s="27">
        <v>23.6</v>
      </c>
      <c r="F513" s="27">
        <v>82975</v>
      </c>
      <c r="G513" s="27">
        <v>82843</v>
      </c>
      <c r="H513" s="27">
        <f t="shared" si="38"/>
        <v>132</v>
      </c>
      <c r="I513" s="16">
        <f t="shared" si="39"/>
        <v>8.419125</v>
      </c>
      <c r="S513" s="1">
        <v>8</v>
      </c>
      <c r="Z513" s="1">
        <v>2</v>
      </c>
      <c r="AA513" s="1">
        <v>10</v>
      </c>
      <c r="AE513" s="1">
        <v>9</v>
      </c>
      <c r="AH513" s="1">
        <v>3</v>
      </c>
      <c r="CA513" s="1">
        <v>1</v>
      </c>
      <c r="CG513" s="1">
        <v>13</v>
      </c>
    </row>
    <row r="514" spans="1:85" ht="8.25">
      <c r="A514" s="13">
        <v>7</v>
      </c>
      <c r="B514" s="24">
        <v>38762</v>
      </c>
      <c r="C514" s="25">
        <v>0.3958333333333333</v>
      </c>
      <c r="D514" s="26">
        <v>19.5</v>
      </c>
      <c r="E514" s="27">
        <v>24.3</v>
      </c>
      <c r="F514" s="27">
        <v>83001</v>
      </c>
      <c r="G514" s="27">
        <v>82975</v>
      </c>
      <c r="H514" s="27">
        <f t="shared" si="38"/>
        <v>26</v>
      </c>
      <c r="I514" s="16">
        <f t="shared" si="39"/>
        <v>1.6583125000000003</v>
      </c>
      <c r="S514" s="1">
        <v>97</v>
      </c>
      <c r="Z514" s="1">
        <v>1</v>
      </c>
      <c r="AA514" s="1">
        <v>98</v>
      </c>
      <c r="AH514" s="1">
        <v>1</v>
      </c>
      <c r="BH514" s="1">
        <v>1</v>
      </c>
      <c r="CA514" s="1">
        <v>2</v>
      </c>
      <c r="CG514" s="1">
        <v>4</v>
      </c>
    </row>
    <row r="515" spans="1:85" ht="8.25">
      <c r="A515" s="13">
        <v>1</v>
      </c>
      <c r="B515" s="24">
        <v>38782</v>
      </c>
      <c r="C515" s="25">
        <v>0.4583333333333333</v>
      </c>
      <c r="D515" s="26">
        <v>32.5</v>
      </c>
      <c r="E515" s="27">
        <v>23.8</v>
      </c>
      <c r="F515" s="27">
        <v>83355</v>
      </c>
      <c r="G515" s="27">
        <v>83272</v>
      </c>
      <c r="H515" s="27">
        <f t="shared" si="38"/>
        <v>83</v>
      </c>
      <c r="I515" s="16">
        <f t="shared" si="39"/>
        <v>5.293843750000001</v>
      </c>
      <c r="Z515" s="1">
        <v>1</v>
      </c>
      <c r="AA515" s="1">
        <v>1</v>
      </c>
      <c r="BM515" s="1">
        <v>1</v>
      </c>
      <c r="CG515" s="1">
        <v>1</v>
      </c>
    </row>
    <row r="516" spans="1:85" ht="8.25">
      <c r="A516" s="13">
        <v>2</v>
      </c>
      <c r="B516" s="24">
        <v>38782</v>
      </c>
      <c r="C516" s="25">
        <v>0.4270833333333333</v>
      </c>
      <c r="D516" s="26">
        <v>32.7</v>
      </c>
      <c r="E516" s="27">
        <v>26.8</v>
      </c>
      <c r="F516" s="27">
        <v>83272</v>
      </c>
      <c r="G516" s="27">
        <v>83182</v>
      </c>
      <c r="H516" s="27">
        <f t="shared" si="38"/>
        <v>90</v>
      </c>
      <c r="I516" s="16">
        <f t="shared" si="39"/>
        <v>5.7403125</v>
      </c>
      <c r="N516" s="1">
        <v>1</v>
      </c>
      <c r="S516" s="1">
        <v>4</v>
      </c>
      <c r="Z516" s="1">
        <v>1</v>
      </c>
      <c r="AA516" s="1">
        <v>6</v>
      </c>
      <c r="CG516" s="1">
        <v>0</v>
      </c>
    </row>
    <row r="517" spans="1:85" ht="8.25">
      <c r="A517" s="13">
        <v>3</v>
      </c>
      <c r="B517" s="24">
        <v>38782</v>
      </c>
      <c r="C517" s="25">
        <v>0.3958333333333333</v>
      </c>
      <c r="D517" s="26">
        <v>31.3</v>
      </c>
      <c r="E517" s="27">
        <v>24</v>
      </c>
      <c r="F517" s="27">
        <v>83182</v>
      </c>
      <c r="G517" s="27">
        <v>83100</v>
      </c>
      <c r="H517" s="27">
        <f t="shared" si="38"/>
        <v>82</v>
      </c>
      <c r="I517" s="16">
        <f t="shared" si="39"/>
        <v>5.230062500000001</v>
      </c>
      <c r="S517" s="1">
        <v>4</v>
      </c>
      <c r="AA517" s="1">
        <v>4</v>
      </c>
      <c r="AH517" s="1">
        <v>1</v>
      </c>
      <c r="BH517" s="1">
        <v>1</v>
      </c>
      <c r="BI517" s="1">
        <v>1</v>
      </c>
      <c r="CA517" s="1">
        <v>5</v>
      </c>
      <c r="CG517" s="1">
        <v>8</v>
      </c>
    </row>
    <row r="518" spans="1:85" ht="8.25">
      <c r="A518" s="13">
        <v>4</v>
      </c>
      <c r="B518" s="24">
        <v>38783</v>
      </c>
      <c r="C518" s="25">
        <v>0.5972222222222222</v>
      </c>
      <c r="D518" s="26">
        <v>20</v>
      </c>
      <c r="E518" s="27">
        <v>33.8</v>
      </c>
      <c r="F518" s="27">
        <v>83817</v>
      </c>
      <c r="G518" s="27">
        <v>83799</v>
      </c>
      <c r="H518" s="27">
        <f t="shared" si="38"/>
        <v>18</v>
      </c>
      <c r="I518" s="16">
        <f t="shared" si="39"/>
        <v>1.1480625000000002</v>
      </c>
      <c r="AA518" s="1">
        <v>0</v>
      </c>
      <c r="AH518" s="1">
        <v>1</v>
      </c>
      <c r="CG518" s="1">
        <v>1</v>
      </c>
    </row>
    <row r="519" spans="1:85" ht="8.25">
      <c r="A519" s="13">
        <v>5</v>
      </c>
      <c r="B519" s="24">
        <v>38783</v>
      </c>
      <c r="C519" s="25">
        <v>0.6291666666666667</v>
      </c>
      <c r="D519" s="26">
        <v>25.7</v>
      </c>
      <c r="E519" s="27">
        <v>25.9</v>
      </c>
      <c r="F519" s="27">
        <v>83899</v>
      </c>
      <c r="G519" s="27">
        <v>83817</v>
      </c>
      <c r="H519" s="27">
        <f aca="true" t="shared" si="40" ref="H519:H550">F519-G519</f>
        <v>82</v>
      </c>
      <c r="I519" s="16">
        <f aca="true" t="shared" si="41" ref="I519:I550">H519*0.325*3.14*(0.25^2)</f>
        <v>5.230062500000001</v>
      </c>
      <c r="AA519" s="1">
        <v>0</v>
      </c>
      <c r="CG519" s="1">
        <v>0</v>
      </c>
    </row>
    <row r="520" spans="1:85" ht="8.25">
      <c r="A520" s="13">
        <v>6</v>
      </c>
      <c r="B520" s="24">
        <v>38783</v>
      </c>
      <c r="C520" s="25">
        <v>0.4791666666666667</v>
      </c>
      <c r="D520" s="26">
        <v>26.8</v>
      </c>
      <c r="E520" s="27">
        <v>27.3</v>
      </c>
      <c r="F520" s="27">
        <v>83675</v>
      </c>
      <c r="G520" s="27">
        <v>83568</v>
      </c>
      <c r="H520" s="27">
        <f t="shared" si="40"/>
        <v>107</v>
      </c>
      <c r="I520" s="16">
        <f t="shared" si="41"/>
        <v>6.82459375</v>
      </c>
      <c r="N520" s="1">
        <v>1</v>
      </c>
      <c r="AA520" s="1">
        <v>1</v>
      </c>
      <c r="AE520" s="1">
        <v>3</v>
      </c>
      <c r="CG520" s="1">
        <v>3</v>
      </c>
    </row>
    <row r="521" spans="1:85" ht="8.25">
      <c r="A521" s="13">
        <v>7</v>
      </c>
      <c r="B521" s="24">
        <v>38783</v>
      </c>
      <c r="C521" s="25">
        <v>0.4513888888888889</v>
      </c>
      <c r="D521" s="26">
        <v>30.4</v>
      </c>
      <c r="E521" s="27">
        <v>28.5</v>
      </c>
      <c r="F521" s="27">
        <v>83568</v>
      </c>
      <c r="G521" s="27">
        <v>83553</v>
      </c>
      <c r="H521" s="27">
        <f t="shared" si="40"/>
        <v>15</v>
      </c>
      <c r="I521" s="16">
        <f t="shared" si="41"/>
        <v>0.9567187500000001</v>
      </c>
      <c r="AA521" s="1">
        <v>0</v>
      </c>
      <c r="CG521" s="1">
        <v>0</v>
      </c>
    </row>
    <row r="522" spans="1:85" ht="8.25">
      <c r="A522" s="13">
        <v>1</v>
      </c>
      <c r="B522" s="24">
        <v>38810</v>
      </c>
      <c r="C522" s="25">
        <v>0.3840277777777778</v>
      </c>
      <c r="D522" s="26">
        <v>31</v>
      </c>
      <c r="E522" s="27">
        <v>21.7</v>
      </c>
      <c r="F522" s="27">
        <v>84051</v>
      </c>
      <c r="G522" s="27">
        <v>83893</v>
      </c>
      <c r="H522" s="27">
        <f t="shared" si="40"/>
        <v>158</v>
      </c>
      <c r="I522" s="16">
        <f t="shared" si="41"/>
        <v>10.0774375</v>
      </c>
      <c r="N522" s="1">
        <v>1</v>
      </c>
      <c r="V522" s="1">
        <v>2</v>
      </c>
      <c r="AA522" s="1">
        <v>3</v>
      </c>
      <c r="BI522" s="1">
        <v>1</v>
      </c>
      <c r="BX522" s="1">
        <v>2</v>
      </c>
      <c r="CG522" s="1">
        <v>3</v>
      </c>
    </row>
    <row r="523" spans="1:85" ht="8.25">
      <c r="A523" s="13">
        <v>2</v>
      </c>
      <c r="B523" s="24">
        <v>38810</v>
      </c>
      <c r="C523" s="25">
        <v>0.4083333333333333</v>
      </c>
      <c r="D523" s="26">
        <v>31.8</v>
      </c>
      <c r="E523" s="27">
        <v>22.5</v>
      </c>
      <c r="F523" s="27">
        <v>84163</v>
      </c>
      <c r="G523" s="27">
        <v>84051</v>
      </c>
      <c r="H523" s="27">
        <f t="shared" si="40"/>
        <v>112</v>
      </c>
      <c r="I523" s="16">
        <f t="shared" si="41"/>
        <v>7.1435</v>
      </c>
      <c r="N523" s="1">
        <v>2</v>
      </c>
      <c r="AA523" s="1">
        <v>2</v>
      </c>
      <c r="AH523" s="1">
        <v>1</v>
      </c>
      <c r="CG523" s="1">
        <v>1</v>
      </c>
    </row>
    <row r="524" spans="1:85" ht="8.25">
      <c r="A524" s="13">
        <v>3</v>
      </c>
      <c r="B524" s="24">
        <v>38810</v>
      </c>
      <c r="C524" s="25">
        <v>0.4361111111111111</v>
      </c>
      <c r="D524" s="26">
        <v>25</v>
      </c>
      <c r="E524" s="27">
        <v>22.3</v>
      </c>
      <c r="F524" s="27">
        <v>84276</v>
      </c>
      <c r="G524" s="27">
        <v>84163</v>
      </c>
      <c r="H524" s="27">
        <f t="shared" si="40"/>
        <v>113</v>
      </c>
      <c r="I524" s="16">
        <f t="shared" si="41"/>
        <v>7.20728125</v>
      </c>
      <c r="V524" s="1">
        <v>1</v>
      </c>
      <c r="AA524" s="1">
        <v>1</v>
      </c>
      <c r="BF524" s="1">
        <v>1</v>
      </c>
      <c r="BI524" s="1">
        <v>1</v>
      </c>
      <c r="CG524" s="1">
        <v>2</v>
      </c>
    </row>
    <row r="525" spans="1:85" ht="8.25">
      <c r="A525" s="13">
        <v>4</v>
      </c>
      <c r="B525" s="24">
        <v>38810</v>
      </c>
      <c r="C525" s="25">
        <v>0.6152777777777778</v>
      </c>
      <c r="D525" s="26">
        <v>27.4</v>
      </c>
      <c r="E525" s="27">
        <v>27.4</v>
      </c>
      <c r="F525" s="27">
        <v>84438</v>
      </c>
      <c r="G525" s="27">
        <v>84276</v>
      </c>
      <c r="H525" s="27">
        <f t="shared" si="40"/>
        <v>162</v>
      </c>
      <c r="I525" s="16">
        <f t="shared" si="41"/>
        <v>10.3325625</v>
      </c>
      <c r="AA525" s="1">
        <v>0</v>
      </c>
      <c r="CG525" s="1">
        <v>0</v>
      </c>
    </row>
    <row r="526" spans="1:85" ht="8.25">
      <c r="A526" s="13">
        <v>5</v>
      </c>
      <c r="B526" s="24">
        <v>38810</v>
      </c>
      <c r="C526" s="25">
        <v>0.6590277777777778</v>
      </c>
      <c r="D526" s="26">
        <v>22.2</v>
      </c>
      <c r="E526" s="27">
        <v>24.8</v>
      </c>
      <c r="F526" s="27">
        <v>84498</v>
      </c>
      <c r="G526" s="27">
        <v>84438</v>
      </c>
      <c r="H526" s="27">
        <f t="shared" si="40"/>
        <v>60</v>
      </c>
      <c r="I526" s="16">
        <f t="shared" si="41"/>
        <v>3.8268750000000002</v>
      </c>
      <c r="AA526" s="1">
        <v>0</v>
      </c>
      <c r="AE526" s="1">
        <v>1</v>
      </c>
      <c r="CG526" s="1">
        <v>1</v>
      </c>
    </row>
    <row r="527" spans="1:85" ht="8.25">
      <c r="A527" s="13">
        <v>6</v>
      </c>
      <c r="B527" s="24">
        <v>38811</v>
      </c>
      <c r="C527" s="25">
        <v>0.3923611111111111</v>
      </c>
      <c r="D527" s="26">
        <v>23.4</v>
      </c>
      <c r="E527" s="27">
        <v>22.2</v>
      </c>
      <c r="F527" s="27">
        <v>84550</v>
      </c>
      <c r="G527" s="27">
        <v>84498</v>
      </c>
      <c r="H527" s="27">
        <f t="shared" si="40"/>
        <v>52</v>
      </c>
      <c r="I527" s="16">
        <f t="shared" si="41"/>
        <v>3.3166250000000006</v>
      </c>
      <c r="AA527" s="1">
        <v>0</v>
      </c>
      <c r="CG527" s="1">
        <v>0</v>
      </c>
    </row>
    <row r="528" spans="1:85" ht="8.25">
      <c r="A528" s="13">
        <v>7</v>
      </c>
      <c r="B528" s="24">
        <v>38811</v>
      </c>
      <c r="C528" s="25">
        <v>0.4236111111111111</v>
      </c>
      <c r="D528" s="26">
        <v>23.3</v>
      </c>
      <c r="E528" s="27">
        <v>23.1</v>
      </c>
      <c r="F528" s="27">
        <v>84630</v>
      </c>
      <c r="G528" s="27">
        <v>84550</v>
      </c>
      <c r="H528" s="27">
        <f t="shared" si="40"/>
        <v>80</v>
      </c>
      <c r="I528" s="16">
        <f t="shared" si="41"/>
        <v>5.1025</v>
      </c>
      <c r="AA528" s="1">
        <v>0</v>
      </c>
      <c r="CG528" s="1">
        <v>0</v>
      </c>
    </row>
    <row r="529" spans="1:85" ht="8.25">
      <c r="A529" s="13">
        <v>1</v>
      </c>
      <c r="B529" s="24">
        <v>38845</v>
      </c>
      <c r="C529" s="25">
        <v>0.3819444444444444</v>
      </c>
      <c r="D529" s="26">
        <v>29.3</v>
      </c>
      <c r="E529" s="27">
        <v>17.6</v>
      </c>
      <c r="F529" s="27">
        <v>84702</v>
      </c>
      <c r="G529" s="27">
        <v>84642</v>
      </c>
      <c r="H529" s="27">
        <f t="shared" si="40"/>
        <v>60</v>
      </c>
      <c r="I529" s="16">
        <f t="shared" si="41"/>
        <v>3.8268750000000002</v>
      </c>
      <c r="N529" s="1">
        <v>1</v>
      </c>
      <c r="U529" s="1">
        <v>1</v>
      </c>
      <c r="AA529" s="1">
        <v>2</v>
      </c>
      <c r="CG529" s="1">
        <v>0</v>
      </c>
    </row>
    <row r="530" spans="1:85" ht="8.25">
      <c r="A530" s="13">
        <v>2</v>
      </c>
      <c r="B530" s="24">
        <v>38845</v>
      </c>
      <c r="C530" s="25">
        <v>0.4097222222222222</v>
      </c>
      <c r="D530" s="26">
        <v>30.8</v>
      </c>
      <c r="E530" s="27">
        <v>17.5</v>
      </c>
      <c r="F530" s="27">
        <v>84760</v>
      </c>
      <c r="G530" s="27">
        <v>84702</v>
      </c>
      <c r="H530" s="27">
        <f t="shared" si="40"/>
        <v>58</v>
      </c>
      <c r="I530" s="16">
        <f t="shared" si="41"/>
        <v>3.6993125000000004</v>
      </c>
      <c r="AA530" s="1">
        <v>0</v>
      </c>
      <c r="CG530" s="1">
        <v>0</v>
      </c>
    </row>
    <row r="531" spans="1:85" ht="8.25">
      <c r="A531" s="13">
        <v>3</v>
      </c>
      <c r="B531" s="24">
        <v>38845</v>
      </c>
      <c r="C531" s="25">
        <v>0.42916666666666664</v>
      </c>
      <c r="D531" s="26">
        <v>27.7</v>
      </c>
      <c r="E531" s="27">
        <v>17.4</v>
      </c>
      <c r="F531" s="27">
        <v>84810</v>
      </c>
      <c r="G531" s="27">
        <v>84760</v>
      </c>
      <c r="H531" s="27">
        <f t="shared" si="40"/>
        <v>50</v>
      </c>
      <c r="I531" s="16">
        <f t="shared" si="41"/>
        <v>3.1890625</v>
      </c>
      <c r="AA531" s="1">
        <v>0</v>
      </c>
      <c r="CG531" s="1">
        <v>0</v>
      </c>
    </row>
    <row r="532" spans="1:85" ht="8.25">
      <c r="A532" s="13">
        <v>4</v>
      </c>
      <c r="B532" s="24">
        <v>38845</v>
      </c>
      <c r="C532" s="25">
        <v>0.4534722222222222</v>
      </c>
      <c r="D532" s="26">
        <v>27.7</v>
      </c>
      <c r="E532" s="27">
        <v>17.7</v>
      </c>
      <c r="F532" s="27">
        <v>84871</v>
      </c>
      <c r="G532" s="27">
        <v>84862</v>
      </c>
      <c r="H532" s="27">
        <f t="shared" si="40"/>
        <v>9</v>
      </c>
      <c r="I532" s="16">
        <f t="shared" si="41"/>
        <v>0.5740312500000001</v>
      </c>
      <c r="AA532" s="1">
        <v>0</v>
      </c>
      <c r="CG532" s="1">
        <v>0</v>
      </c>
    </row>
    <row r="533" spans="1:85" ht="8.25">
      <c r="A533" s="13">
        <v>5</v>
      </c>
      <c r="B533" s="24">
        <v>38845</v>
      </c>
      <c r="C533" s="25">
        <v>0.4354166666666667</v>
      </c>
      <c r="D533" s="26">
        <v>27.6</v>
      </c>
      <c r="E533" s="27">
        <v>17.4</v>
      </c>
      <c r="F533" s="27">
        <v>84862</v>
      </c>
      <c r="G533" s="27">
        <v>84810</v>
      </c>
      <c r="H533" s="27">
        <f t="shared" si="40"/>
        <v>52</v>
      </c>
      <c r="I533" s="16">
        <f t="shared" si="41"/>
        <v>3.3166250000000006</v>
      </c>
      <c r="AA533" s="1">
        <v>0</v>
      </c>
      <c r="CG533" s="1">
        <v>0</v>
      </c>
    </row>
    <row r="534" spans="1:85" ht="8.25">
      <c r="A534" s="13">
        <v>6</v>
      </c>
      <c r="B534" s="24">
        <v>38846</v>
      </c>
      <c r="C534" s="25">
        <v>0.6770833333333334</v>
      </c>
      <c r="D534" s="26">
        <v>22.4</v>
      </c>
      <c r="E534" s="27">
        <v>18.6</v>
      </c>
      <c r="F534" s="27">
        <v>85035</v>
      </c>
      <c r="G534" s="27">
        <v>84162</v>
      </c>
      <c r="H534" s="27">
        <f t="shared" si="40"/>
        <v>873</v>
      </c>
      <c r="I534" s="16">
        <f t="shared" si="41"/>
        <v>55.681031250000004</v>
      </c>
      <c r="AA534" s="1">
        <v>0</v>
      </c>
      <c r="CG534" s="1">
        <v>0</v>
      </c>
    </row>
    <row r="535" spans="1:85" ht="8.25">
      <c r="A535" s="13">
        <v>7</v>
      </c>
      <c r="B535" s="24">
        <v>38846</v>
      </c>
      <c r="C535" s="25">
        <v>0.6986111111111111</v>
      </c>
      <c r="D535" s="26">
        <v>18.9</v>
      </c>
      <c r="E535" s="27">
        <v>20</v>
      </c>
      <c r="F535" s="27">
        <v>85126</v>
      </c>
      <c r="G535" s="27">
        <v>85035</v>
      </c>
      <c r="H535" s="27">
        <f t="shared" si="40"/>
        <v>91</v>
      </c>
      <c r="I535" s="16">
        <f t="shared" si="41"/>
        <v>5.80409375</v>
      </c>
      <c r="AA535" s="1">
        <v>0</v>
      </c>
      <c r="CG535" s="1">
        <v>0</v>
      </c>
    </row>
    <row r="536" spans="1:85" ht="8.25">
      <c r="A536" s="13">
        <v>1</v>
      </c>
      <c r="B536" s="24">
        <v>38873</v>
      </c>
      <c r="C536" s="25">
        <v>0.375</v>
      </c>
      <c r="D536" s="26">
        <v>27.2</v>
      </c>
      <c r="E536" s="27">
        <v>15.8</v>
      </c>
      <c r="F536" s="27">
        <v>14301</v>
      </c>
      <c r="G536" s="27">
        <v>14227</v>
      </c>
      <c r="H536" s="27">
        <f t="shared" si="40"/>
        <v>74</v>
      </c>
      <c r="I536" s="16">
        <f t="shared" si="41"/>
        <v>4.719812500000001</v>
      </c>
      <c r="AA536" s="1">
        <v>0</v>
      </c>
      <c r="BM536" s="1">
        <v>5</v>
      </c>
      <c r="CC536" s="1">
        <v>1</v>
      </c>
      <c r="CG536" s="1">
        <v>6</v>
      </c>
    </row>
    <row r="537" spans="1:85" ht="8.25">
      <c r="A537" s="13">
        <v>2</v>
      </c>
      <c r="B537" s="24">
        <v>38873</v>
      </c>
      <c r="C537" s="25">
        <v>0.40902777777777777</v>
      </c>
      <c r="D537" s="26">
        <v>29.4</v>
      </c>
      <c r="E537" s="27">
        <v>15.3</v>
      </c>
      <c r="F537" s="27">
        <v>14312</v>
      </c>
      <c r="G537" s="27">
        <v>14301</v>
      </c>
      <c r="H537" s="27">
        <f t="shared" si="40"/>
        <v>11</v>
      </c>
      <c r="I537" s="16">
        <f t="shared" si="41"/>
        <v>0.70159375</v>
      </c>
      <c r="AA537" s="1">
        <v>0</v>
      </c>
      <c r="CG537" s="1">
        <v>0</v>
      </c>
    </row>
    <row r="538" spans="1:85" ht="8.25">
      <c r="A538" s="13">
        <v>3</v>
      </c>
      <c r="B538" s="24">
        <v>38873</v>
      </c>
      <c r="C538" s="25">
        <v>0.4583333333333333</v>
      </c>
      <c r="D538" s="26">
        <v>28.2</v>
      </c>
      <c r="E538" s="27">
        <v>15.7</v>
      </c>
      <c r="F538" s="27">
        <v>14318</v>
      </c>
      <c r="G538" s="27">
        <v>14312</v>
      </c>
      <c r="H538" s="27">
        <f t="shared" si="40"/>
        <v>6</v>
      </c>
      <c r="I538" s="16">
        <f t="shared" si="41"/>
        <v>0.38268750000000007</v>
      </c>
      <c r="AA538" s="1">
        <v>0</v>
      </c>
      <c r="CG538" s="1">
        <v>0</v>
      </c>
    </row>
    <row r="539" spans="1:85" ht="8.25">
      <c r="A539" s="13">
        <v>4</v>
      </c>
      <c r="B539" s="24">
        <v>38873</v>
      </c>
      <c r="C539" s="25">
        <v>0.6298611111111111</v>
      </c>
      <c r="D539" s="26">
        <v>15.8</v>
      </c>
      <c r="E539" s="27">
        <v>17.2</v>
      </c>
      <c r="F539" s="27">
        <v>14355</v>
      </c>
      <c r="G539" s="27">
        <v>14336</v>
      </c>
      <c r="H539" s="27">
        <f t="shared" si="40"/>
        <v>19</v>
      </c>
      <c r="I539" s="16">
        <f t="shared" si="41"/>
        <v>1.21184375</v>
      </c>
      <c r="AA539" s="1">
        <v>0</v>
      </c>
      <c r="AE539" s="1">
        <v>4</v>
      </c>
      <c r="CG539" s="1">
        <v>4</v>
      </c>
    </row>
    <row r="540" spans="1:85" ht="8.25">
      <c r="A540" s="13">
        <v>5</v>
      </c>
      <c r="B540" s="24">
        <v>38873</v>
      </c>
      <c r="C540" s="25">
        <v>0.6</v>
      </c>
      <c r="D540" s="26">
        <v>15.8</v>
      </c>
      <c r="E540" s="27">
        <v>17</v>
      </c>
      <c r="F540" s="27">
        <v>14366</v>
      </c>
      <c r="G540" s="27">
        <v>14318</v>
      </c>
      <c r="H540" s="27">
        <f t="shared" si="40"/>
        <v>48</v>
      </c>
      <c r="I540" s="16">
        <f t="shared" si="41"/>
        <v>3.0615000000000006</v>
      </c>
      <c r="AA540" s="1">
        <v>0</v>
      </c>
      <c r="CG540" s="1">
        <v>0</v>
      </c>
    </row>
    <row r="541" spans="1:85" ht="8.25">
      <c r="A541" s="13">
        <v>6</v>
      </c>
      <c r="B541" s="24">
        <v>38874</v>
      </c>
      <c r="C541" s="25">
        <v>0.3611111111111111</v>
      </c>
      <c r="D541" s="26">
        <v>20</v>
      </c>
      <c r="E541" s="27">
        <v>15.8</v>
      </c>
      <c r="F541" s="27">
        <v>14365</v>
      </c>
      <c r="G541" s="27">
        <v>14358</v>
      </c>
      <c r="H541" s="27">
        <f t="shared" si="40"/>
        <v>7</v>
      </c>
      <c r="I541" s="16">
        <f t="shared" si="41"/>
        <v>0.44646875</v>
      </c>
      <c r="AA541" s="1">
        <v>0</v>
      </c>
      <c r="AE541" s="1">
        <v>2</v>
      </c>
      <c r="CG541" s="1">
        <v>2</v>
      </c>
    </row>
    <row r="542" spans="1:85" ht="8.25">
      <c r="A542" s="13">
        <v>7</v>
      </c>
      <c r="B542" s="24">
        <v>38874</v>
      </c>
      <c r="C542" s="25">
        <v>0.3951388888888889</v>
      </c>
      <c r="D542" s="26">
        <v>11.7</v>
      </c>
      <c r="E542" s="27">
        <v>14</v>
      </c>
      <c r="F542" s="27">
        <v>14385</v>
      </c>
      <c r="G542" s="27">
        <v>14365</v>
      </c>
      <c r="H542" s="27">
        <f t="shared" si="40"/>
        <v>20</v>
      </c>
      <c r="I542" s="16">
        <f t="shared" si="41"/>
        <v>1.275625</v>
      </c>
      <c r="AA542" s="1">
        <v>0</v>
      </c>
      <c r="AE542" s="1">
        <v>5</v>
      </c>
      <c r="CG542" s="1">
        <v>5</v>
      </c>
    </row>
    <row r="543" spans="1:85" ht="8.25">
      <c r="A543" s="13">
        <v>1</v>
      </c>
      <c r="B543" s="24">
        <v>38901</v>
      </c>
      <c r="C543" s="25">
        <v>0.3923611111111111</v>
      </c>
      <c r="D543" s="26">
        <v>21.6</v>
      </c>
      <c r="E543" s="27">
        <v>15</v>
      </c>
      <c r="F543" s="27">
        <v>14447</v>
      </c>
      <c r="G543" s="27">
        <v>14388</v>
      </c>
      <c r="H543" s="27">
        <f t="shared" si="40"/>
        <v>59</v>
      </c>
      <c r="I543" s="16">
        <f t="shared" si="41"/>
        <v>3.7630937500000003</v>
      </c>
      <c r="AA543" s="1">
        <v>0</v>
      </c>
      <c r="CG543" s="1">
        <v>0</v>
      </c>
    </row>
    <row r="544" spans="1:85" ht="8.25">
      <c r="A544" s="13">
        <v>2</v>
      </c>
      <c r="B544" s="24">
        <v>38901</v>
      </c>
      <c r="C544" s="25">
        <v>0.41597222222222224</v>
      </c>
      <c r="D544" s="26">
        <v>27.2</v>
      </c>
      <c r="E544" s="27">
        <v>15</v>
      </c>
      <c r="F544" s="27">
        <v>14490</v>
      </c>
      <c r="G544" s="27">
        <v>14447</v>
      </c>
      <c r="H544" s="27">
        <f t="shared" si="40"/>
        <v>43</v>
      </c>
      <c r="I544" s="16">
        <f t="shared" si="41"/>
        <v>2.74259375</v>
      </c>
      <c r="AA544" s="1">
        <v>0</v>
      </c>
      <c r="AH544" s="1">
        <v>1</v>
      </c>
      <c r="CG544" s="1">
        <v>1</v>
      </c>
    </row>
    <row r="545" spans="1:85" ht="8.25">
      <c r="A545" s="13">
        <v>3</v>
      </c>
      <c r="B545" s="24">
        <v>38901</v>
      </c>
      <c r="C545" s="25">
        <v>0.43680555555555556</v>
      </c>
      <c r="D545" s="26">
        <v>7.5</v>
      </c>
      <c r="E545" s="27">
        <v>15.6</v>
      </c>
      <c r="F545" s="27">
        <v>14509</v>
      </c>
      <c r="G545" s="27">
        <v>14490</v>
      </c>
      <c r="H545" s="27">
        <f t="shared" si="40"/>
        <v>19</v>
      </c>
      <c r="I545" s="16">
        <f t="shared" si="41"/>
        <v>1.21184375</v>
      </c>
      <c r="AA545" s="1">
        <v>0</v>
      </c>
      <c r="AE545" s="1">
        <v>2</v>
      </c>
      <c r="AN545" s="1">
        <v>2</v>
      </c>
      <c r="CG545" s="1">
        <v>4</v>
      </c>
    </row>
    <row r="546" spans="1:85" ht="8.25">
      <c r="A546" s="13">
        <v>4</v>
      </c>
      <c r="B546" s="24">
        <v>38901</v>
      </c>
      <c r="C546" s="25">
        <v>0.5</v>
      </c>
      <c r="D546" s="26">
        <v>3.9</v>
      </c>
      <c r="E546" s="27">
        <v>16.5</v>
      </c>
      <c r="F546" s="17">
        <v>-9999</v>
      </c>
      <c r="G546" s="17">
        <v>-9999</v>
      </c>
      <c r="H546" s="27"/>
      <c r="I546" s="16"/>
      <c r="AA546" s="1">
        <v>0</v>
      </c>
      <c r="CG546" s="1">
        <v>0</v>
      </c>
    </row>
    <row r="547" spans="1:85" ht="8.25">
      <c r="A547" s="13">
        <v>5</v>
      </c>
      <c r="B547" s="24">
        <v>38901</v>
      </c>
      <c r="C547" s="25">
        <v>0.47430555555555554</v>
      </c>
      <c r="D547" s="26">
        <v>8.4</v>
      </c>
      <c r="E547" s="27">
        <v>16</v>
      </c>
      <c r="F547" s="27">
        <v>14512</v>
      </c>
      <c r="G547" s="27">
        <v>14509</v>
      </c>
      <c r="H547" s="27">
        <f>F547-G547</f>
        <v>3</v>
      </c>
      <c r="I547" s="16">
        <f>H547*0.325*3.14*(0.25^2)</f>
        <v>0.19134375000000003</v>
      </c>
      <c r="AA547" s="1">
        <v>0</v>
      </c>
      <c r="AE547" s="1">
        <v>1</v>
      </c>
      <c r="CG547" s="1">
        <v>1</v>
      </c>
    </row>
    <row r="548" spans="1:85" ht="8.25">
      <c r="A548" s="13">
        <v>6</v>
      </c>
      <c r="B548" s="24">
        <v>38902</v>
      </c>
      <c r="C548" s="25">
        <v>0.4465277777777778</v>
      </c>
      <c r="D548" s="26">
        <v>6.7</v>
      </c>
      <c r="E548" s="27">
        <v>15.9</v>
      </c>
      <c r="F548" s="27">
        <v>14549</v>
      </c>
      <c r="G548" s="27">
        <v>14512</v>
      </c>
      <c r="H548" s="27">
        <f>F548-G548</f>
        <v>37</v>
      </c>
      <c r="I548" s="16">
        <f>H548*0.325*3.14*(0.25^2)</f>
        <v>2.3599062500000003</v>
      </c>
      <c r="AA548" s="1">
        <v>0</v>
      </c>
      <c r="AE548" s="1">
        <v>1</v>
      </c>
      <c r="CG548" s="1">
        <v>1</v>
      </c>
    </row>
    <row r="549" spans="1:85" ht="8.25">
      <c r="A549" s="13">
        <v>7</v>
      </c>
      <c r="B549" s="24">
        <v>38902</v>
      </c>
      <c r="C549" s="25">
        <v>0.46805555555555556</v>
      </c>
      <c r="D549" s="26">
        <v>6.5</v>
      </c>
      <c r="E549" s="27">
        <v>16.5</v>
      </c>
      <c r="F549" s="17">
        <v>-9999</v>
      </c>
      <c r="G549" s="17">
        <v>-9999</v>
      </c>
      <c r="H549" s="27"/>
      <c r="I549" s="16"/>
      <c r="AA549" s="1">
        <v>0</v>
      </c>
      <c r="CG549" s="1">
        <v>0</v>
      </c>
    </row>
    <row r="550" spans="1:85" ht="8.25">
      <c r="A550" s="13">
        <v>1</v>
      </c>
      <c r="B550" s="24">
        <v>38936</v>
      </c>
      <c r="C550" s="25">
        <v>0.39305555555555555</v>
      </c>
      <c r="D550" s="26">
        <v>26.8</v>
      </c>
      <c r="E550" s="27">
        <v>14.5</v>
      </c>
      <c r="F550" s="27">
        <v>14500</v>
      </c>
      <c r="G550" s="27">
        <v>14450</v>
      </c>
      <c r="H550" s="27">
        <f>F550-G550</f>
        <v>50</v>
      </c>
      <c r="I550" s="16">
        <f>H550*0.325*3.14*(0.25^2)</f>
        <v>3.1890625</v>
      </c>
      <c r="AA550" s="1">
        <v>0</v>
      </c>
      <c r="CG550" s="1">
        <v>0</v>
      </c>
    </row>
    <row r="551" spans="1:85" ht="8.25">
      <c r="A551" s="13">
        <v>2</v>
      </c>
      <c r="B551" s="24">
        <v>38936</v>
      </c>
      <c r="C551" s="25">
        <v>0.4166666666666667</v>
      </c>
      <c r="D551" s="26">
        <v>26.3</v>
      </c>
      <c r="E551" s="27">
        <v>14.6</v>
      </c>
      <c r="F551" s="27">
        <v>14589</v>
      </c>
      <c r="G551" s="27">
        <v>14500</v>
      </c>
      <c r="H551" s="27">
        <f>F551-G551</f>
        <v>89</v>
      </c>
      <c r="I551" s="16">
        <f>H551*0.325*3.14*(0.25^2)</f>
        <v>5.67653125</v>
      </c>
      <c r="U551" s="1">
        <v>6</v>
      </c>
      <c r="AA551" s="1">
        <v>6</v>
      </c>
      <c r="AH551" s="1">
        <v>2</v>
      </c>
      <c r="BE551" s="1">
        <v>2</v>
      </c>
      <c r="CG551" s="1">
        <v>4</v>
      </c>
    </row>
    <row r="552" spans="1:85" ht="8.25">
      <c r="A552" s="13">
        <v>3</v>
      </c>
      <c r="B552" s="24">
        <v>38936</v>
      </c>
      <c r="C552" s="25">
        <v>0.45</v>
      </c>
      <c r="D552" s="26">
        <v>6.4</v>
      </c>
      <c r="E552" s="27">
        <v>15.6</v>
      </c>
      <c r="F552" s="27">
        <v>14601</v>
      </c>
      <c r="G552" s="27">
        <v>14589</v>
      </c>
      <c r="H552" s="27">
        <f>F552-G552</f>
        <v>12</v>
      </c>
      <c r="I552" s="16">
        <f>H552*0.325*3.14*(0.25^2)</f>
        <v>0.7653750000000001</v>
      </c>
      <c r="AA552" s="1">
        <v>0</v>
      </c>
      <c r="AE552" s="1">
        <v>34</v>
      </c>
      <c r="CG552" s="1">
        <v>34</v>
      </c>
    </row>
    <row r="553" spans="1:85" ht="8.25">
      <c r="A553" s="13">
        <v>4</v>
      </c>
      <c r="B553" s="24">
        <v>38936</v>
      </c>
      <c r="C553" s="25">
        <v>0.4861111111111111</v>
      </c>
      <c r="D553" s="26">
        <v>19.5</v>
      </c>
      <c r="E553" s="27">
        <v>18.1</v>
      </c>
      <c r="F553" s="17">
        <v>-9999</v>
      </c>
      <c r="G553" s="17">
        <v>-9999</v>
      </c>
      <c r="H553" s="27"/>
      <c r="I553" s="16"/>
      <c r="AA553" s="1">
        <v>0</v>
      </c>
      <c r="CG553" s="1">
        <v>0</v>
      </c>
    </row>
    <row r="554" spans="1:85" ht="8.25">
      <c r="A554" s="13">
        <v>5</v>
      </c>
      <c r="B554" s="24">
        <v>38936</v>
      </c>
      <c r="C554" s="25">
        <v>0.4583333333333333</v>
      </c>
      <c r="D554" s="26">
        <v>11.4</v>
      </c>
      <c r="E554" s="27">
        <v>16.9</v>
      </c>
      <c r="F554" s="27">
        <v>14612</v>
      </c>
      <c r="G554" s="27">
        <v>14601</v>
      </c>
      <c r="H554" s="27">
        <f>F554-G554</f>
        <v>11</v>
      </c>
      <c r="I554" s="16">
        <f>H554*0.325*3.14*(0.25^2)</f>
        <v>0.70159375</v>
      </c>
      <c r="AA554" s="1">
        <v>0</v>
      </c>
      <c r="AE554" s="1">
        <v>10</v>
      </c>
      <c r="AH554" s="1">
        <v>1</v>
      </c>
      <c r="CG554" s="1">
        <v>11</v>
      </c>
    </row>
    <row r="555" spans="1:85" ht="8.25">
      <c r="A555" s="13">
        <v>6</v>
      </c>
      <c r="B555" s="24">
        <v>38937</v>
      </c>
      <c r="C555" s="25">
        <v>0.38333333333333336</v>
      </c>
      <c r="D555" s="26">
        <v>13.7</v>
      </c>
      <c r="E555" s="27">
        <v>16.4</v>
      </c>
      <c r="F555" s="27">
        <v>14638</v>
      </c>
      <c r="G555" s="27">
        <v>14612</v>
      </c>
      <c r="H555" s="27">
        <f>F555-G555</f>
        <v>26</v>
      </c>
      <c r="I555" s="16">
        <f>H555*0.325*3.14*(0.25^2)</f>
        <v>1.6583125000000003</v>
      </c>
      <c r="AA555" s="1">
        <v>0</v>
      </c>
      <c r="CG555" s="1">
        <v>0</v>
      </c>
    </row>
    <row r="556" spans="1:85" ht="8.25">
      <c r="A556" s="13">
        <v>7</v>
      </c>
      <c r="B556" s="24">
        <v>38937</v>
      </c>
      <c r="C556" s="25">
        <v>0.4222222222222222</v>
      </c>
      <c r="D556" s="26">
        <v>6.3</v>
      </c>
      <c r="E556" s="27">
        <v>16.2</v>
      </c>
      <c r="F556" s="17">
        <v>-9999</v>
      </c>
      <c r="G556" s="17">
        <v>-9999</v>
      </c>
      <c r="H556" s="27"/>
      <c r="I556" s="16"/>
      <c r="AA556" s="1">
        <v>0</v>
      </c>
      <c r="AE556" s="1">
        <v>2</v>
      </c>
      <c r="CG556" s="1">
        <v>2</v>
      </c>
    </row>
    <row r="557" spans="1:85" ht="8.25">
      <c r="A557" s="13">
        <v>1</v>
      </c>
      <c r="B557" s="24">
        <v>38974</v>
      </c>
      <c r="C557" s="25">
        <v>0.3923611111111111</v>
      </c>
      <c r="D557" s="26">
        <v>22.9</v>
      </c>
      <c r="E557" s="27">
        <v>13.7</v>
      </c>
      <c r="F557" s="27">
        <v>14829</v>
      </c>
      <c r="G557" s="27">
        <v>14758</v>
      </c>
      <c r="H557" s="27">
        <f aca="true" t="shared" si="42" ref="H557:H584">F557-G557</f>
        <v>71</v>
      </c>
      <c r="I557" s="27">
        <f aca="true" t="shared" si="43" ref="I557:I584">H557*0.325*3.14*(0.25^2)</f>
        <v>4.52846875</v>
      </c>
      <c r="N557" s="1">
        <v>1</v>
      </c>
      <c r="O557" s="1">
        <v>1</v>
      </c>
      <c r="AA557" s="1">
        <v>2</v>
      </c>
      <c r="AE557" s="1">
        <v>18</v>
      </c>
      <c r="CG557" s="1">
        <v>18</v>
      </c>
    </row>
    <row r="558" spans="1:85" ht="8.25">
      <c r="A558" s="13">
        <v>2</v>
      </c>
      <c r="B558" s="24">
        <v>38974</v>
      </c>
      <c r="C558" s="25">
        <v>0.4236111111111111</v>
      </c>
      <c r="D558" s="26">
        <v>22.5</v>
      </c>
      <c r="E558" s="27">
        <v>13.9</v>
      </c>
      <c r="F558" s="27">
        <v>14892</v>
      </c>
      <c r="G558" s="27">
        <v>14829</v>
      </c>
      <c r="H558" s="27">
        <f t="shared" si="42"/>
        <v>63</v>
      </c>
      <c r="I558" s="27">
        <f t="shared" si="43"/>
        <v>4.018218750000001</v>
      </c>
      <c r="N558" s="1">
        <v>4</v>
      </c>
      <c r="AA558" s="1">
        <v>4</v>
      </c>
      <c r="CG558" s="1">
        <v>0</v>
      </c>
    </row>
    <row r="559" spans="1:85" ht="8.25">
      <c r="A559" s="13">
        <v>3</v>
      </c>
      <c r="B559" s="24">
        <v>38964</v>
      </c>
      <c r="C559" s="25">
        <v>0.625</v>
      </c>
      <c r="D559" s="26">
        <v>25</v>
      </c>
      <c r="E559" s="27">
        <v>12.5</v>
      </c>
      <c r="F559" s="27">
        <v>15899</v>
      </c>
      <c r="G559" s="27">
        <v>15701</v>
      </c>
      <c r="H559" s="27">
        <f t="shared" si="42"/>
        <v>198</v>
      </c>
      <c r="I559" s="27">
        <f t="shared" si="43"/>
        <v>12.628687500000002</v>
      </c>
      <c r="N559" s="1">
        <v>6</v>
      </c>
      <c r="O559" s="1">
        <v>1</v>
      </c>
      <c r="AA559" s="1">
        <v>7</v>
      </c>
      <c r="CG559" s="1">
        <v>0</v>
      </c>
    </row>
    <row r="560" spans="1:85" ht="8.25">
      <c r="A560" s="13">
        <v>4</v>
      </c>
      <c r="B560" s="24">
        <v>38964</v>
      </c>
      <c r="C560" s="25">
        <v>0.5833333333333334</v>
      </c>
      <c r="D560" s="26">
        <v>10.6</v>
      </c>
      <c r="E560" s="27">
        <v>12.5</v>
      </c>
      <c r="F560" s="27">
        <v>14698</v>
      </c>
      <c r="G560" s="27">
        <v>14652</v>
      </c>
      <c r="H560" s="27">
        <f t="shared" si="42"/>
        <v>46</v>
      </c>
      <c r="I560" s="27">
        <f t="shared" si="43"/>
        <v>2.9339375000000003</v>
      </c>
      <c r="AA560" s="1">
        <v>0</v>
      </c>
      <c r="AE560" s="1">
        <v>3</v>
      </c>
      <c r="CG560" s="1">
        <v>3</v>
      </c>
    </row>
    <row r="561" spans="1:85" ht="8.25">
      <c r="A561" s="13">
        <v>5</v>
      </c>
      <c r="B561" s="24">
        <v>38964</v>
      </c>
      <c r="C561" s="25">
        <v>0.6006944444444444</v>
      </c>
      <c r="D561" s="26">
        <v>24.9</v>
      </c>
      <c r="E561" s="27">
        <v>13.4</v>
      </c>
      <c r="F561" s="27">
        <v>15701</v>
      </c>
      <c r="G561" s="27">
        <v>14698</v>
      </c>
      <c r="H561" s="27">
        <f t="shared" si="42"/>
        <v>1003</v>
      </c>
      <c r="I561" s="27">
        <f t="shared" si="43"/>
        <v>63.97259375000001</v>
      </c>
      <c r="N561" s="1">
        <v>34</v>
      </c>
      <c r="O561" s="1">
        <v>2</v>
      </c>
      <c r="AA561" s="1">
        <v>36</v>
      </c>
      <c r="AE561" s="1">
        <v>2</v>
      </c>
      <c r="CG561" s="1">
        <v>2</v>
      </c>
    </row>
    <row r="562" spans="1:85" ht="8.25">
      <c r="A562" s="13">
        <v>6</v>
      </c>
      <c r="B562" s="24">
        <v>38964</v>
      </c>
      <c r="C562" s="25">
        <v>0.4166666666666667</v>
      </c>
      <c r="D562" s="26">
        <v>24.4</v>
      </c>
      <c r="E562" s="27">
        <v>11.2</v>
      </c>
      <c r="F562" s="27">
        <v>14652</v>
      </c>
      <c r="G562" s="27">
        <v>14634</v>
      </c>
      <c r="H562" s="27">
        <f t="shared" si="42"/>
        <v>18</v>
      </c>
      <c r="I562" s="27">
        <f t="shared" si="43"/>
        <v>1.1480625000000002</v>
      </c>
      <c r="N562" s="1">
        <v>8</v>
      </c>
      <c r="AA562" s="1">
        <v>8</v>
      </c>
      <c r="AE562" s="1">
        <v>10</v>
      </c>
      <c r="CG562" s="1">
        <v>10</v>
      </c>
    </row>
    <row r="563" spans="1:85" ht="8.25">
      <c r="A563" s="13">
        <v>7</v>
      </c>
      <c r="B563" s="24">
        <v>38964</v>
      </c>
      <c r="C563" s="25">
        <v>0.3854166666666667</v>
      </c>
      <c r="D563" s="26">
        <v>24.1</v>
      </c>
      <c r="E563" s="27">
        <v>11.6</v>
      </c>
      <c r="F563" s="27">
        <v>14634</v>
      </c>
      <c r="G563" s="27">
        <v>14610</v>
      </c>
      <c r="H563" s="27">
        <f t="shared" si="42"/>
        <v>24</v>
      </c>
      <c r="I563" s="27">
        <f t="shared" si="43"/>
        <v>1.5307500000000003</v>
      </c>
      <c r="N563" s="1">
        <v>160</v>
      </c>
      <c r="O563" s="1">
        <v>11</v>
      </c>
      <c r="AA563" s="1">
        <v>171</v>
      </c>
      <c r="AE563" s="1">
        <v>1</v>
      </c>
      <c r="CG563" s="1">
        <v>1</v>
      </c>
    </row>
    <row r="564" spans="1:85" ht="8.25">
      <c r="A564" s="13">
        <v>1</v>
      </c>
      <c r="B564" s="24">
        <v>38992</v>
      </c>
      <c r="C564" s="25">
        <v>0.3854166666666667</v>
      </c>
      <c r="D564" s="26">
        <v>26.2</v>
      </c>
      <c r="E564" s="27">
        <v>15</v>
      </c>
      <c r="F564" s="27">
        <v>14929</v>
      </c>
      <c r="G564" s="27">
        <v>14897</v>
      </c>
      <c r="H564" s="27">
        <f t="shared" si="42"/>
        <v>32</v>
      </c>
      <c r="I564" s="27">
        <f t="shared" si="43"/>
        <v>2.0410000000000004</v>
      </c>
      <c r="AA564" s="1">
        <v>0</v>
      </c>
      <c r="AE564" s="1">
        <v>1</v>
      </c>
      <c r="CG564" s="1">
        <v>1</v>
      </c>
    </row>
    <row r="565" spans="1:85" ht="8.25">
      <c r="A565" s="13">
        <v>2</v>
      </c>
      <c r="B565" s="24">
        <v>38992</v>
      </c>
      <c r="C565" s="25">
        <v>0.41458333333333336</v>
      </c>
      <c r="D565" s="26">
        <v>26.8</v>
      </c>
      <c r="E565" s="27">
        <v>16.2</v>
      </c>
      <c r="F565" s="27">
        <v>14980</v>
      </c>
      <c r="G565" s="27">
        <v>14929</v>
      </c>
      <c r="H565" s="27">
        <f t="shared" si="42"/>
        <v>51</v>
      </c>
      <c r="I565" s="27">
        <f t="shared" si="43"/>
        <v>3.25284375</v>
      </c>
      <c r="N565" s="1">
        <v>28</v>
      </c>
      <c r="AA565" s="1">
        <v>28</v>
      </c>
      <c r="CG565" s="1">
        <v>0</v>
      </c>
    </row>
    <row r="566" spans="1:85" ht="8.25">
      <c r="A566" s="13">
        <v>3</v>
      </c>
      <c r="B566" s="24">
        <v>38992</v>
      </c>
      <c r="C566" s="25">
        <v>0.4444444444444444</v>
      </c>
      <c r="D566" s="26">
        <v>2.1</v>
      </c>
      <c r="E566" s="27">
        <v>18.6</v>
      </c>
      <c r="F566" s="27">
        <v>15078</v>
      </c>
      <c r="G566" s="27">
        <v>14980</v>
      </c>
      <c r="H566" s="27">
        <f t="shared" si="42"/>
        <v>98</v>
      </c>
      <c r="I566" s="27">
        <f t="shared" si="43"/>
        <v>6.250562500000001</v>
      </c>
      <c r="AA566" s="1">
        <v>0</v>
      </c>
      <c r="AE566" s="1">
        <v>152</v>
      </c>
      <c r="AH566" s="1">
        <v>2</v>
      </c>
      <c r="CG566" s="1">
        <v>154</v>
      </c>
    </row>
    <row r="567" spans="1:85" ht="8.25">
      <c r="A567" s="13">
        <v>4</v>
      </c>
      <c r="B567" s="24">
        <v>38993</v>
      </c>
      <c r="C567" s="25">
        <v>0.5722222222222222</v>
      </c>
      <c r="D567" s="26">
        <v>3.9</v>
      </c>
      <c r="E567" s="27">
        <v>21.6</v>
      </c>
      <c r="F567" s="27">
        <v>15999</v>
      </c>
      <c r="G567" s="27">
        <v>15912</v>
      </c>
      <c r="H567" s="27">
        <f t="shared" si="42"/>
        <v>87</v>
      </c>
      <c r="I567" s="27">
        <f t="shared" si="43"/>
        <v>5.54896875</v>
      </c>
      <c r="AA567" s="1">
        <v>0</v>
      </c>
      <c r="AE567" s="1">
        <v>1</v>
      </c>
      <c r="CG567" s="1">
        <v>1</v>
      </c>
    </row>
    <row r="568" spans="1:85" ht="8.25">
      <c r="A568" s="13">
        <v>5</v>
      </c>
      <c r="B568" s="24">
        <v>38993</v>
      </c>
      <c r="C568" s="25">
        <v>0.5465277777777777</v>
      </c>
      <c r="D568" s="26">
        <v>3.2</v>
      </c>
      <c r="E568" s="27">
        <v>19</v>
      </c>
      <c r="F568" s="27">
        <v>15912</v>
      </c>
      <c r="G568" s="27">
        <v>15773</v>
      </c>
      <c r="H568" s="27">
        <f t="shared" si="42"/>
        <v>139</v>
      </c>
      <c r="I568" s="27">
        <f t="shared" si="43"/>
        <v>8.86559375</v>
      </c>
      <c r="AA568" s="1">
        <v>0</v>
      </c>
      <c r="AE568" s="1">
        <v>8</v>
      </c>
      <c r="CG568" s="1">
        <v>8</v>
      </c>
    </row>
    <row r="569" spans="1:85" ht="8.25">
      <c r="A569" s="13">
        <v>6</v>
      </c>
      <c r="B569" s="24">
        <v>38993</v>
      </c>
      <c r="C569" s="25">
        <v>0.49375</v>
      </c>
      <c r="D569" s="26">
        <v>3.7</v>
      </c>
      <c r="E569" s="27">
        <v>19.9</v>
      </c>
      <c r="F569" s="27">
        <v>15773</v>
      </c>
      <c r="G569" s="27">
        <v>15512</v>
      </c>
      <c r="H569" s="27">
        <f t="shared" si="42"/>
        <v>261</v>
      </c>
      <c r="I569" s="27">
        <f t="shared" si="43"/>
        <v>16.64690625</v>
      </c>
      <c r="AA569" s="1">
        <v>0</v>
      </c>
      <c r="AE569" s="1">
        <v>1</v>
      </c>
      <c r="CG569" s="1">
        <v>1</v>
      </c>
    </row>
    <row r="570" spans="1:85" ht="8.25">
      <c r="A570" s="13">
        <v>7</v>
      </c>
      <c r="B570" s="24">
        <v>38993</v>
      </c>
      <c r="C570" s="25">
        <v>0.4583333333333333</v>
      </c>
      <c r="D570" s="26">
        <v>3</v>
      </c>
      <c r="E570" s="27">
        <v>19.2</v>
      </c>
      <c r="F570" s="27">
        <v>15512</v>
      </c>
      <c r="G570" s="27">
        <v>15078</v>
      </c>
      <c r="H570" s="27">
        <f t="shared" si="42"/>
        <v>434</v>
      </c>
      <c r="I570" s="27">
        <f t="shared" si="43"/>
        <v>27.681062500000003</v>
      </c>
      <c r="AA570" s="1">
        <v>0</v>
      </c>
      <c r="AE570" s="1">
        <v>96</v>
      </c>
      <c r="BM570" s="1">
        <v>4</v>
      </c>
      <c r="CG570" s="1">
        <v>100</v>
      </c>
    </row>
    <row r="571" spans="1:85" ht="8.25">
      <c r="A571" s="13">
        <v>1</v>
      </c>
      <c r="B571" s="19">
        <v>39028</v>
      </c>
      <c r="C571" s="14" t="s">
        <v>226</v>
      </c>
      <c r="D571" s="16" t="s">
        <v>597</v>
      </c>
      <c r="E571" s="16" t="s">
        <v>580</v>
      </c>
      <c r="F571" s="16">
        <v>15437</v>
      </c>
      <c r="G571" s="16">
        <v>15331</v>
      </c>
      <c r="H571" s="16">
        <f t="shared" si="42"/>
        <v>106</v>
      </c>
      <c r="I571" s="16">
        <f t="shared" si="43"/>
        <v>6.760812500000001</v>
      </c>
      <c r="N571" s="1">
        <v>7</v>
      </c>
      <c r="S571" s="1">
        <v>13</v>
      </c>
      <c r="T571" s="1">
        <v>9</v>
      </c>
      <c r="W571" s="1">
        <v>2</v>
      </c>
      <c r="AA571" s="1">
        <v>31</v>
      </c>
      <c r="BI571" s="1">
        <v>1</v>
      </c>
      <c r="CG571" s="1">
        <v>1</v>
      </c>
    </row>
    <row r="572" spans="1:85" ht="8.25">
      <c r="A572" s="13">
        <v>2</v>
      </c>
      <c r="B572" s="14" t="s">
        <v>598</v>
      </c>
      <c r="C572" s="14" t="s">
        <v>193</v>
      </c>
      <c r="D572" s="16" t="s">
        <v>599</v>
      </c>
      <c r="E572" s="16" t="s">
        <v>350</v>
      </c>
      <c r="F572" s="16">
        <v>15445</v>
      </c>
      <c r="G572" s="16">
        <v>15437</v>
      </c>
      <c r="H572" s="16">
        <f t="shared" si="42"/>
        <v>8</v>
      </c>
      <c r="I572" s="16">
        <f t="shared" si="43"/>
        <v>0.5102500000000001</v>
      </c>
      <c r="N572" s="1">
        <v>7</v>
      </c>
      <c r="O572" s="1">
        <v>2</v>
      </c>
      <c r="S572" s="1">
        <v>61</v>
      </c>
      <c r="W572" s="1">
        <v>8</v>
      </c>
      <c r="Y572" s="1">
        <v>2</v>
      </c>
      <c r="Z572" s="1">
        <v>4</v>
      </c>
      <c r="AA572" s="1">
        <v>84</v>
      </c>
      <c r="AB572" s="1">
        <v>1</v>
      </c>
      <c r="AH572" s="1">
        <v>7</v>
      </c>
      <c r="AN572" s="1">
        <v>1</v>
      </c>
      <c r="CA572" s="1">
        <v>2</v>
      </c>
      <c r="CG572" s="1">
        <v>11</v>
      </c>
    </row>
    <row r="573" spans="1:85" ht="8.25">
      <c r="A573" s="13">
        <v>3</v>
      </c>
      <c r="B573" s="14" t="s">
        <v>598</v>
      </c>
      <c r="C573" s="14" t="s">
        <v>515</v>
      </c>
      <c r="D573" s="16" t="s">
        <v>600</v>
      </c>
      <c r="E573" s="16" t="s">
        <v>601</v>
      </c>
      <c r="F573" s="16">
        <v>15540</v>
      </c>
      <c r="G573" s="16">
        <v>15445</v>
      </c>
      <c r="H573" s="16">
        <f t="shared" si="42"/>
        <v>95</v>
      </c>
      <c r="I573" s="16">
        <f t="shared" si="43"/>
        <v>6.05921875</v>
      </c>
      <c r="S573" s="1">
        <v>3</v>
      </c>
      <c r="W573" s="1">
        <v>2</v>
      </c>
      <c r="Z573" s="1">
        <v>3</v>
      </c>
      <c r="AA573" s="1">
        <v>8</v>
      </c>
      <c r="AH573" s="1">
        <v>1</v>
      </c>
      <c r="BX573" s="1">
        <v>1</v>
      </c>
      <c r="CD573" s="1">
        <v>3</v>
      </c>
      <c r="CG573" s="1">
        <v>5</v>
      </c>
    </row>
    <row r="574" spans="1:85" ht="8.25">
      <c r="A574" s="13">
        <v>4</v>
      </c>
      <c r="B574" s="14" t="s">
        <v>598</v>
      </c>
      <c r="C574" s="14" t="s">
        <v>602</v>
      </c>
      <c r="D574" s="16" t="s">
        <v>603</v>
      </c>
      <c r="E574" s="16" t="s">
        <v>604</v>
      </c>
      <c r="F574" s="16">
        <v>15455</v>
      </c>
      <c r="G574" s="16">
        <v>15445</v>
      </c>
      <c r="H574" s="16">
        <f t="shared" si="42"/>
        <v>10</v>
      </c>
      <c r="I574" s="16">
        <f t="shared" si="43"/>
        <v>0.6378125</v>
      </c>
      <c r="Z574" s="1">
        <v>3</v>
      </c>
      <c r="AA574" s="1">
        <v>3</v>
      </c>
      <c r="AE574" s="1">
        <v>1</v>
      </c>
      <c r="AH574" s="1">
        <v>1</v>
      </c>
      <c r="BX574" s="1">
        <v>1</v>
      </c>
      <c r="CG574" s="1">
        <v>3</v>
      </c>
    </row>
    <row r="575" spans="1:85" ht="8.25">
      <c r="A575" s="13">
        <v>5</v>
      </c>
      <c r="B575" s="14" t="s">
        <v>598</v>
      </c>
      <c r="C575" s="14" t="s">
        <v>402</v>
      </c>
      <c r="D575" s="16" t="s">
        <v>358</v>
      </c>
      <c r="E575" s="16" t="s">
        <v>566</v>
      </c>
      <c r="F575" s="16">
        <v>15496</v>
      </c>
      <c r="G575" s="16">
        <v>15455</v>
      </c>
      <c r="H575" s="16">
        <f t="shared" si="42"/>
        <v>41</v>
      </c>
      <c r="I575" s="16">
        <f t="shared" si="43"/>
        <v>2.6150312500000004</v>
      </c>
      <c r="AA575" s="1">
        <v>0</v>
      </c>
      <c r="AE575" s="1">
        <v>1</v>
      </c>
      <c r="CG575" s="1">
        <v>1</v>
      </c>
    </row>
    <row r="576" spans="1:85" ht="8.25">
      <c r="A576" s="13">
        <v>6</v>
      </c>
      <c r="B576" s="14" t="s">
        <v>605</v>
      </c>
      <c r="C576" s="14" t="s">
        <v>606</v>
      </c>
      <c r="D576" s="16" t="s">
        <v>96</v>
      </c>
      <c r="E576" s="16" t="s">
        <v>97</v>
      </c>
      <c r="F576" s="16">
        <v>15459</v>
      </c>
      <c r="G576" s="16">
        <v>15447</v>
      </c>
      <c r="H576" s="16">
        <f t="shared" si="42"/>
        <v>12</v>
      </c>
      <c r="I576" s="16">
        <f t="shared" si="43"/>
        <v>0.7653750000000001</v>
      </c>
      <c r="S576" s="1">
        <v>1</v>
      </c>
      <c r="AA576" s="1">
        <v>1</v>
      </c>
      <c r="AE576" s="1">
        <v>9</v>
      </c>
      <c r="CG576" s="1">
        <v>9</v>
      </c>
    </row>
    <row r="577" spans="1:85" ht="8.25">
      <c r="A577" s="13">
        <v>7</v>
      </c>
      <c r="B577" s="14" t="s">
        <v>605</v>
      </c>
      <c r="C577" s="14" t="s">
        <v>607</v>
      </c>
      <c r="D577" s="16" t="s">
        <v>368</v>
      </c>
      <c r="E577" s="16" t="s">
        <v>566</v>
      </c>
      <c r="F577" s="16">
        <v>15478</v>
      </c>
      <c r="G577" s="16">
        <v>15459</v>
      </c>
      <c r="H577" s="16">
        <f t="shared" si="42"/>
        <v>19</v>
      </c>
      <c r="I577" s="16">
        <f t="shared" si="43"/>
        <v>1.21184375</v>
      </c>
      <c r="N577" s="1">
        <v>3</v>
      </c>
      <c r="O577" s="1">
        <v>2</v>
      </c>
      <c r="S577" s="1">
        <v>2</v>
      </c>
      <c r="Y577" s="1">
        <v>1</v>
      </c>
      <c r="Z577" s="1">
        <v>2</v>
      </c>
      <c r="AA577" s="1">
        <v>10</v>
      </c>
      <c r="AE577" s="1">
        <v>32</v>
      </c>
      <c r="AH577" s="1">
        <v>16</v>
      </c>
      <c r="BE577" s="1">
        <v>1</v>
      </c>
      <c r="BI577" s="1">
        <v>1</v>
      </c>
      <c r="BM577" s="1">
        <v>19</v>
      </c>
      <c r="BV577" s="1">
        <v>1</v>
      </c>
      <c r="BX577" s="1">
        <v>4</v>
      </c>
      <c r="CA577" s="1">
        <v>7</v>
      </c>
      <c r="CG577" s="1">
        <v>81</v>
      </c>
    </row>
    <row r="578" spans="1:85" ht="8.25">
      <c r="A578" s="13">
        <v>1</v>
      </c>
      <c r="B578" s="19">
        <v>39055</v>
      </c>
      <c r="C578" s="14" t="s">
        <v>608</v>
      </c>
      <c r="D578" s="16" t="s">
        <v>609</v>
      </c>
      <c r="E578" s="16" t="s">
        <v>508</v>
      </c>
      <c r="F578" s="16">
        <v>15553</v>
      </c>
      <c r="G578" s="16">
        <v>15488</v>
      </c>
      <c r="H578" s="16">
        <f t="shared" si="42"/>
        <v>65</v>
      </c>
      <c r="I578" s="16">
        <f t="shared" si="43"/>
        <v>4.14578125</v>
      </c>
      <c r="N578" s="1">
        <v>14</v>
      </c>
      <c r="O578" s="1">
        <v>2</v>
      </c>
      <c r="S578" s="1">
        <v>120</v>
      </c>
      <c r="U578" s="1">
        <v>1</v>
      </c>
      <c r="W578" s="1">
        <v>14</v>
      </c>
      <c r="Z578" s="1">
        <v>27</v>
      </c>
      <c r="AA578" s="1">
        <v>178</v>
      </c>
      <c r="BI578" s="1">
        <v>2</v>
      </c>
      <c r="BX578" s="1">
        <v>2</v>
      </c>
      <c r="CG578" s="1">
        <v>4</v>
      </c>
    </row>
    <row r="579" spans="1:85" ht="8.25">
      <c r="A579" s="13">
        <v>2</v>
      </c>
      <c r="B579" s="14" t="s">
        <v>610</v>
      </c>
      <c r="C579" s="14" t="s">
        <v>611</v>
      </c>
      <c r="D579" s="16" t="s">
        <v>443</v>
      </c>
      <c r="E579" s="16" t="s">
        <v>410</v>
      </c>
      <c r="F579" s="16">
        <v>16458</v>
      </c>
      <c r="G579" s="16">
        <v>15553</v>
      </c>
      <c r="H579" s="16">
        <f t="shared" si="42"/>
        <v>905</v>
      </c>
      <c r="I579" s="16">
        <f t="shared" si="43"/>
        <v>57.72203125</v>
      </c>
      <c r="W579" s="1">
        <v>8</v>
      </c>
      <c r="Z579" s="1">
        <v>66</v>
      </c>
      <c r="AA579" s="1">
        <v>74</v>
      </c>
      <c r="AE579" s="1">
        <v>5</v>
      </c>
      <c r="CG579" s="1">
        <v>5</v>
      </c>
    </row>
    <row r="580" spans="1:85" ht="8.25">
      <c r="A580" s="13">
        <v>3</v>
      </c>
      <c r="B580" s="14" t="s">
        <v>610</v>
      </c>
      <c r="C580" s="14" t="s">
        <v>150</v>
      </c>
      <c r="D580" s="16" t="s">
        <v>547</v>
      </c>
      <c r="E580" s="16" t="s">
        <v>514</v>
      </c>
      <c r="F580" s="16">
        <v>16568</v>
      </c>
      <c r="G580" s="16">
        <v>16458</v>
      </c>
      <c r="H580" s="16">
        <f t="shared" si="42"/>
        <v>110</v>
      </c>
      <c r="I580" s="16">
        <f t="shared" si="43"/>
        <v>7.015937500000001</v>
      </c>
      <c r="N580" s="1">
        <v>6</v>
      </c>
      <c r="S580" s="1">
        <v>10</v>
      </c>
      <c r="AA580" s="1">
        <v>16</v>
      </c>
      <c r="AE580" s="1">
        <v>1</v>
      </c>
      <c r="AF580" s="1">
        <v>1</v>
      </c>
      <c r="BI580" s="1">
        <v>1</v>
      </c>
      <c r="CG580" s="1">
        <v>3</v>
      </c>
    </row>
    <row r="581" spans="1:85" ht="8.25">
      <c r="A581" s="13">
        <v>4</v>
      </c>
      <c r="B581" s="14" t="s">
        <v>610</v>
      </c>
      <c r="C581" s="14" t="s">
        <v>556</v>
      </c>
      <c r="D581" s="16" t="s">
        <v>612</v>
      </c>
      <c r="E581" s="16" t="s">
        <v>404</v>
      </c>
      <c r="F581" s="16">
        <v>16610</v>
      </c>
      <c r="G581" s="16">
        <v>16601</v>
      </c>
      <c r="H581" s="16">
        <f t="shared" si="42"/>
        <v>9</v>
      </c>
      <c r="I581" s="16">
        <f t="shared" si="43"/>
        <v>0.5740312500000001</v>
      </c>
      <c r="AA581" s="1">
        <v>0</v>
      </c>
      <c r="CG581" s="1">
        <v>0</v>
      </c>
    </row>
    <row r="582" spans="1:85" ht="8.25">
      <c r="A582" s="13">
        <v>5</v>
      </c>
      <c r="B582" s="14" t="s">
        <v>610</v>
      </c>
      <c r="C582" s="14" t="s">
        <v>613</v>
      </c>
      <c r="D582" s="16" t="s">
        <v>614</v>
      </c>
      <c r="E582" s="16" t="s">
        <v>354</v>
      </c>
      <c r="F582" s="16">
        <v>16601</v>
      </c>
      <c r="G582" s="16">
        <v>16568</v>
      </c>
      <c r="H582" s="16">
        <f t="shared" si="42"/>
        <v>33</v>
      </c>
      <c r="I582" s="16">
        <f t="shared" si="43"/>
        <v>2.10478125</v>
      </c>
      <c r="N582" s="1">
        <v>1</v>
      </c>
      <c r="AA582" s="1">
        <v>1</v>
      </c>
      <c r="AE582" s="1">
        <v>7</v>
      </c>
      <c r="BI582" s="1">
        <v>1</v>
      </c>
      <c r="CG582" s="1">
        <v>8</v>
      </c>
    </row>
    <row r="583" spans="1:85" ht="8.25">
      <c r="A583" s="13">
        <v>6</v>
      </c>
      <c r="B583" s="14" t="s">
        <v>615</v>
      </c>
      <c r="C583" s="14" t="s">
        <v>616</v>
      </c>
      <c r="D583" s="16" t="s">
        <v>617</v>
      </c>
      <c r="E583" s="16" t="s">
        <v>413</v>
      </c>
      <c r="F583" s="16">
        <v>15462</v>
      </c>
      <c r="G583" s="16">
        <v>15460</v>
      </c>
      <c r="H583" s="16">
        <f t="shared" si="42"/>
        <v>2</v>
      </c>
      <c r="I583" s="16">
        <f t="shared" si="43"/>
        <v>0.12756250000000002</v>
      </c>
      <c r="AA583" s="1">
        <v>0</v>
      </c>
      <c r="AE583" s="1">
        <v>41</v>
      </c>
      <c r="BE583" s="1">
        <v>1</v>
      </c>
      <c r="CG583" s="1">
        <v>42</v>
      </c>
    </row>
    <row r="584" spans="1:85" ht="8.25">
      <c r="A584" s="13">
        <v>7</v>
      </c>
      <c r="B584" s="14" t="s">
        <v>615</v>
      </c>
      <c r="C584" s="14" t="s">
        <v>618</v>
      </c>
      <c r="D584" s="16" t="s">
        <v>552</v>
      </c>
      <c r="E584" s="16" t="s">
        <v>397</v>
      </c>
      <c r="F584" s="16">
        <v>15466</v>
      </c>
      <c r="G584" s="16">
        <v>15462</v>
      </c>
      <c r="H584" s="16">
        <f t="shared" si="42"/>
        <v>4</v>
      </c>
      <c r="I584" s="16">
        <f t="shared" si="43"/>
        <v>0.25512500000000005</v>
      </c>
      <c r="N584" s="1">
        <v>2</v>
      </c>
      <c r="S584" s="1">
        <v>919</v>
      </c>
      <c r="W584" s="1">
        <v>4</v>
      </c>
      <c r="Z584" s="1">
        <v>84</v>
      </c>
      <c r="AA584" s="1">
        <v>1009</v>
      </c>
      <c r="AE584" s="1">
        <v>1</v>
      </c>
      <c r="AH584" s="1">
        <v>4</v>
      </c>
      <c r="BI584" s="1">
        <v>1</v>
      </c>
      <c r="BV584" s="1">
        <v>1</v>
      </c>
      <c r="CA584" s="1">
        <v>39</v>
      </c>
      <c r="CG584" s="1">
        <v>46</v>
      </c>
    </row>
    <row r="585" spans="1:85" ht="8.25">
      <c r="A585" s="13">
        <v>1</v>
      </c>
      <c r="B585" s="19">
        <v>39084</v>
      </c>
      <c r="C585" s="14" t="s">
        <v>261</v>
      </c>
      <c r="D585" s="16" t="s">
        <v>619</v>
      </c>
      <c r="E585" s="16" t="s">
        <v>620</v>
      </c>
      <c r="F585" s="17">
        <v>-9999</v>
      </c>
      <c r="G585" s="17">
        <v>-9999</v>
      </c>
      <c r="H585" s="16"/>
      <c r="I585" s="16"/>
      <c r="S585" s="1">
        <v>2</v>
      </c>
      <c r="Y585" s="1">
        <v>1</v>
      </c>
      <c r="Z585" s="1">
        <v>1</v>
      </c>
      <c r="AA585" s="1">
        <v>4</v>
      </c>
      <c r="CA585" s="1">
        <v>2</v>
      </c>
      <c r="CD585" s="1">
        <v>7</v>
      </c>
      <c r="CG585" s="1">
        <v>9</v>
      </c>
    </row>
    <row r="586" spans="1:85" ht="8.25">
      <c r="A586" s="13">
        <v>2</v>
      </c>
      <c r="B586" s="14" t="s">
        <v>621</v>
      </c>
      <c r="C586" s="14" t="s">
        <v>176</v>
      </c>
      <c r="D586" s="16" t="s">
        <v>296</v>
      </c>
      <c r="E586" s="16" t="s">
        <v>127</v>
      </c>
      <c r="F586" s="17">
        <v>-9999</v>
      </c>
      <c r="G586" s="17">
        <v>-9999</v>
      </c>
      <c r="H586" s="16"/>
      <c r="I586" s="16"/>
      <c r="N586" s="1">
        <v>2</v>
      </c>
      <c r="S586" s="1">
        <v>4</v>
      </c>
      <c r="Y586" s="1">
        <v>3</v>
      </c>
      <c r="Z586" s="1">
        <v>1</v>
      </c>
      <c r="AA586" s="1">
        <v>10</v>
      </c>
      <c r="AG586" s="1">
        <v>9</v>
      </c>
      <c r="AH586" s="1">
        <v>1</v>
      </c>
      <c r="AK586" s="1">
        <v>1</v>
      </c>
      <c r="BA586" s="1">
        <v>2</v>
      </c>
      <c r="BF586" s="1">
        <v>3</v>
      </c>
      <c r="BH586" s="1">
        <v>28</v>
      </c>
      <c r="BI586" s="1">
        <v>11</v>
      </c>
      <c r="CA586" s="1">
        <v>4</v>
      </c>
      <c r="CG586" s="1">
        <v>59</v>
      </c>
    </row>
    <row r="587" spans="1:85" ht="8.25">
      <c r="A587" s="13">
        <v>3</v>
      </c>
      <c r="B587" s="14" t="s">
        <v>621</v>
      </c>
      <c r="C587" s="14" t="s">
        <v>92</v>
      </c>
      <c r="D587" s="16" t="s">
        <v>622</v>
      </c>
      <c r="E587" s="16" t="s">
        <v>407</v>
      </c>
      <c r="F587" s="17">
        <v>-9999</v>
      </c>
      <c r="G587" s="17">
        <v>-9999</v>
      </c>
      <c r="H587" s="16"/>
      <c r="I587" s="16"/>
      <c r="AA587" s="1">
        <v>0</v>
      </c>
      <c r="AE587" s="1">
        <v>3</v>
      </c>
      <c r="AH587" s="1">
        <v>2</v>
      </c>
      <c r="CA587" s="1">
        <v>2</v>
      </c>
      <c r="CG587" s="1">
        <v>7</v>
      </c>
    </row>
    <row r="588" spans="1:85" ht="8.25">
      <c r="A588" s="13">
        <v>4</v>
      </c>
      <c r="B588" s="14" t="s">
        <v>621</v>
      </c>
      <c r="C588" s="21">
        <v>-9999</v>
      </c>
      <c r="D588" s="16" t="s">
        <v>586</v>
      </c>
      <c r="E588" s="16" t="s">
        <v>623</v>
      </c>
      <c r="F588" s="17">
        <v>-9999</v>
      </c>
      <c r="G588" s="17">
        <v>-9999</v>
      </c>
      <c r="H588" s="16"/>
      <c r="I588" s="16"/>
      <c r="AA588" s="1">
        <v>0</v>
      </c>
      <c r="CG588" s="1">
        <v>0</v>
      </c>
    </row>
    <row r="589" spans="1:85" ht="8.25">
      <c r="A589" s="13">
        <v>5</v>
      </c>
      <c r="B589" s="14" t="s">
        <v>621</v>
      </c>
      <c r="C589" s="21">
        <v>-9999</v>
      </c>
      <c r="D589" s="16" t="s">
        <v>603</v>
      </c>
      <c r="E589" s="16" t="s">
        <v>462</v>
      </c>
      <c r="F589" s="17">
        <v>-9999</v>
      </c>
      <c r="G589" s="17">
        <v>-9999</v>
      </c>
      <c r="H589" s="16"/>
      <c r="I589" s="16"/>
      <c r="AA589" s="1">
        <v>0</v>
      </c>
      <c r="AE589" s="1">
        <v>4</v>
      </c>
      <c r="CG589" s="1">
        <v>4</v>
      </c>
    </row>
    <row r="590" spans="1:85" ht="8.25">
      <c r="A590" s="13">
        <v>6</v>
      </c>
      <c r="B590" s="14" t="s">
        <v>624</v>
      </c>
      <c r="C590" s="14" t="s">
        <v>625</v>
      </c>
      <c r="D590" s="16" t="s">
        <v>565</v>
      </c>
      <c r="E590" s="16" t="s">
        <v>521</v>
      </c>
      <c r="F590" s="16">
        <v>15520</v>
      </c>
      <c r="G590" s="16">
        <v>15508</v>
      </c>
      <c r="H590" s="16">
        <f aca="true" t="shared" si="44" ref="H590:H601">F590-G590</f>
        <v>12</v>
      </c>
      <c r="I590" s="16">
        <f aca="true" t="shared" si="45" ref="I590:I601">H590*0.325*3.14*(0.25^2)</f>
        <v>0.7653750000000001</v>
      </c>
      <c r="AA590" s="1">
        <v>0</v>
      </c>
      <c r="AE590" s="1">
        <v>12</v>
      </c>
      <c r="BC590" s="1">
        <v>1</v>
      </c>
      <c r="CG590" s="1">
        <v>13</v>
      </c>
    </row>
    <row r="591" spans="1:85" ht="8.25">
      <c r="A591" s="13">
        <v>7</v>
      </c>
      <c r="B591" s="14" t="s">
        <v>624</v>
      </c>
      <c r="C591" s="14" t="s">
        <v>626</v>
      </c>
      <c r="D591" s="16" t="s">
        <v>244</v>
      </c>
      <c r="E591" s="16" t="s">
        <v>317</v>
      </c>
      <c r="F591" s="16">
        <v>15538</v>
      </c>
      <c r="G591" s="16">
        <v>15520</v>
      </c>
      <c r="H591" s="16">
        <f t="shared" si="44"/>
        <v>18</v>
      </c>
      <c r="I591" s="16">
        <f t="shared" si="45"/>
        <v>1.1480625000000002</v>
      </c>
      <c r="AA591" s="1">
        <v>0</v>
      </c>
      <c r="AE591" s="1">
        <v>5</v>
      </c>
      <c r="CG591" s="1">
        <v>5</v>
      </c>
    </row>
    <row r="592" spans="1:85" ht="8.25">
      <c r="A592" s="13">
        <v>1</v>
      </c>
      <c r="B592" s="19">
        <v>39118</v>
      </c>
      <c r="C592" s="14" t="s">
        <v>95</v>
      </c>
      <c r="D592" s="16" t="s">
        <v>627</v>
      </c>
      <c r="E592" s="16" t="s">
        <v>116</v>
      </c>
      <c r="F592" s="16">
        <v>15765</v>
      </c>
      <c r="G592" s="16">
        <v>15523</v>
      </c>
      <c r="H592" s="16">
        <f t="shared" si="44"/>
        <v>242</v>
      </c>
      <c r="I592" s="16">
        <f t="shared" si="45"/>
        <v>15.435062500000003</v>
      </c>
      <c r="AA592" s="1">
        <v>0</v>
      </c>
      <c r="CD592" s="1">
        <v>1</v>
      </c>
      <c r="CG592" s="1">
        <v>1</v>
      </c>
    </row>
    <row r="593" spans="1:85" ht="8.25">
      <c r="A593" s="13">
        <v>2</v>
      </c>
      <c r="B593" s="14" t="s">
        <v>628</v>
      </c>
      <c r="C593" s="14" t="s">
        <v>629</v>
      </c>
      <c r="D593" s="16" t="s">
        <v>630</v>
      </c>
      <c r="E593" s="16" t="s">
        <v>345</v>
      </c>
      <c r="F593" s="16">
        <v>15889</v>
      </c>
      <c r="G593" s="16">
        <v>15765</v>
      </c>
      <c r="H593" s="16">
        <f t="shared" si="44"/>
        <v>124</v>
      </c>
      <c r="I593" s="16">
        <f t="shared" si="45"/>
        <v>7.908875000000001</v>
      </c>
      <c r="AA593" s="1">
        <v>0</v>
      </c>
      <c r="CA593" s="1">
        <v>3</v>
      </c>
      <c r="CD593" s="1">
        <v>2</v>
      </c>
      <c r="CG593" s="1">
        <v>5</v>
      </c>
    </row>
    <row r="594" spans="1:85" ht="8.25">
      <c r="A594" s="13">
        <v>3</v>
      </c>
      <c r="B594" s="14" t="s">
        <v>628</v>
      </c>
      <c r="C594" s="14" t="s">
        <v>631</v>
      </c>
      <c r="D594" s="16" t="s">
        <v>601</v>
      </c>
      <c r="E594" s="16" t="s">
        <v>294</v>
      </c>
      <c r="F594" s="16">
        <v>15933</v>
      </c>
      <c r="G594" s="16">
        <v>15889</v>
      </c>
      <c r="H594" s="16">
        <f t="shared" si="44"/>
        <v>44</v>
      </c>
      <c r="I594" s="16">
        <f t="shared" si="45"/>
        <v>2.806375</v>
      </c>
      <c r="AA594" s="1">
        <v>0</v>
      </c>
      <c r="AH594" s="1">
        <v>1</v>
      </c>
      <c r="CG594" s="1">
        <v>1</v>
      </c>
    </row>
    <row r="595" spans="1:85" ht="8.25">
      <c r="A595" s="13">
        <v>4</v>
      </c>
      <c r="B595" s="14" t="s">
        <v>628</v>
      </c>
      <c r="C595" s="14" t="s">
        <v>145</v>
      </c>
      <c r="D595" s="17">
        <v>-9999</v>
      </c>
      <c r="E595" s="17">
        <v>-9999</v>
      </c>
      <c r="F595" s="16">
        <v>16099</v>
      </c>
      <c r="G595" s="16">
        <v>16001</v>
      </c>
      <c r="H595" s="16">
        <f t="shared" si="44"/>
        <v>98</v>
      </c>
      <c r="I595" s="16">
        <f t="shared" si="45"/>
        <v>6.250562500000001</v>
      </c>
      <c r="AA595" s="1">
        <v>0</v>
      </c>
      <c r="AE595" s="1">
        <v>1</v>
      </c>
      <c r="BD595" s="1">
        <v>1</v>
      </c>
      <c r="CG595" s="1">
        <v>2</v>
      </c>
    </row>
    <row r="596" spans="1:85" ht="8.25">
      <c r="A596" s="13">
        <v>5</v>
      </c>
      <c r="B596" s="14" t="s">
        <v>628</v>
      </c>
      <c r="C596" s="14" t="s">
        <v>160</v>
      </c>
      <c r="D596" s="17">
        <v>-9999</v>
      </c>
      <c r="E596" s="17">
        <v>-9999</v>
      </c>
      <c r="F596" s="16">
        <v>16001</v>
      </c>
      <c r="G596" s="16">
        <v>15933</v>
      </c>
      <c r="H596" s="16">
        <f t="shared" si="44"/>
        <v>68</v>
      </c>
      <c r="I596" s="16">
        <f t="shared" si="45"/>
        <v>4.337125</v>
      </c>
      <c r="AA596" s="1">
        <v>0</v>
      </c>
      <c r="AE596" s="1">
        <v>2</v>
      </c>
      <c r="CG596" s="1">
        <v>2</v>
      </c>
    </row>
    <row r="597" spans="1:85" ht="8.25">
      <c r="A597" s="13">
        <v>6</v>
      </c>
      <c r="B597" s="14" t="s">
        <v>632</v>
      </c>
      <c r="C597" s="14" t="s">
        <v>633</v>
      </c>
      <c r="D597" s="16" t="s">
        <v>634</v>
      </c>
      <c r="E597" s="16" t="s">
        <v>127</v>
      </c>
      <c r="F597" s="16">
        <v>16110</v>
      </c>
      <c r="G597" s="16">
        <v>16093</v>
      </c>
      <c r="H597" s="16">
        <f t="shared" si="44"/>
        <v>17</v>
      </c>
      <c r="I597" s="16">
        <f t="shared" si="45"/>
        <v>1.08428125</v>
      </c>
      <c r="S597" s="1">
        <v>3</v>
      </c>
      <c r="AA597" s="1">
        <v>3</v>
      </c>
      <c r="CG597" s="1">
        <v>0</v>
      </c>
    </row>
    <row r="598" spans="1:85" ht="8.25">
      <c r="A598" s="13">
        <v>7</v>
      </c>
      <c r="B598" s="14" t="s">
        <v>632</v>
      </c>
      <c r="C598" s="14" t="s">
        <v>188</v>
      </c>
      <c r="D598" s="16" t="s">
        <v>635</v>
      </c>
      <c r="E598" s="16" t="s">
        <v>319</v>
      </c>
      <c r="F598" s="16">
        <v>16093</v>
      </c>
      <c r="G598" s="16">
        <v>16001</v>
      </c>
      <c r="H598" s="16">
        <f t="shared" si="44"/>
        <v>92</v>
      </c>
      <c r="I598" s="16">
        <f t="shared" si="45"/>
        <v>5.867875000000001</v>
      </c>
      <c r="AA598" s="1">
        <v>0</v>
      </c>
      <c r="CG598" s="1">
        <v>0</v>
      </c>
    </row>
    <row r="599" spans="1:85" ht="8.25">
      <c r="A599" s="13">
        <v>1</v>
      </c>
      <c r="B599" s="19">
        <v>39146</v>
      </c>
      <c r="C599" s="14" t="s">
        <v>636</v>
      </c>
      <c r="D599" s="16" t="s">
        <v>561</v>
      </c>
      <c r="E599" s="16" t="s">
        <v>96</v>
      </c>
      <c r="F599" s="16">
        <v>15839</v>
      </c>
      <c r="G599" s="16">
        <v>15718</v>
      </c>
      <c r="H599" s="16">
        <f t="shared" si="44"/>
        <v>121</v>
      </c>
      <c r="I599" s="16">
        <f t="shared" si="45"/>
        <v>7.717531250000001</v>
      </c>
      <c r="AA599" s="1">
        <v>0</v>
      </c>
      <c r="AH599" s="1">
        <v>1</v>
      </c>
      <c r="CG599" s="1">
        <v>1</v>
      </c>
    </row>
    <row r="600" spans="1:85" ht="8.25">
      <c r="A600" s="13">
        <v>2</v>
      </c>
      <c r="B600" s="14" t="s">
        <v>637</v>
      </c>
      <c r="C600" s="14" t="s">
        <v>217</v>
      </c>
      <c r="D600" s="16" t="s">
        <v>142</v>
      </c>
      <c r="E600" s="16" t="s">
        <v>96</v>
      </c>
      <c r="F600" s="16">
        <v>15901</v>
      </c>
      <c r="G600" s="16">
        <v>15839</v>
      </c>
      <c r="H600" s="16">
        <f t="shared" si="44"/>
        <v>62</v>
      </c>
      <c r="I600" s="16">
        <f t="shared" si="45"/>
        <v>3.9544375000000005</v>
      </c>
      <c r="AA600" s="1">
        <v>0</v>
      </c>
      <c r="CG600" s="1">
        <v>0</v>
      </c>
    </row>
    <row r="601" spans="1:85" ht="8.25">
      <c r="A601" s="13">
        <v>3</v>
      </c>
      <c r="B601" s="14" t="s">
        <v>637</v>
      </c>
      <c r="C601" s="14" t="s">
        <v>638</v>
      </c>
      <c r="D601" s="16" t="s">
        <v>639</v>
      </c>
      <c r="E601" s="16" t="s">
        <v>111</v>
      </c>
      <c r="F601" s="16">
        <v>15940</v>
      </c>
      <c r="G601" s="16">
        <v>15901</v>
      </c>
      <c r="H601" s="16">
        <f t="shared" si="44"/>
        <v>39</v>
      </c>
      <c r="I601" s="16">
        <f t="shared" si="45"/>
        <v>2.48746875</v>
      </c>
      <c r="AA601" s="1">
        <v>0</v>
      </c>
      <c r="AG601" s="1">
        <v>1</v>
      </c>
      <c r="CG601" s="1">
        <v>1</v>
      </c>
    </row>
    <row r="602" spans="1:85" ht="8.25">
      <c r="A602" s="13">
        <v>4</v>
      </c>
      <c r="B602" s="14" t="s">
        <v>637</v>
      </c>
      <c r="C602" s="14" t="s">
        <v>640</v>
      </c>
      <c r="D602" s="16" t="s">
        <v>603</v>
      </c>
      <c r="E602" s="16" t="s">
        <v>116</v>
      </c>
      <c r="F602" s="17">
        <v>-9999</v>
      </c>
      <c r="G602" s="17">
        <v>-9999</v>
      </c>
      <c r="H602" s="16"/>
      <c r="I602" s="16"/>
      <c r="AA602" s="1">
        <v>0</v>
      </c>
      <c r="CG602" s="1">
        <v>0</v>
      </c>
    </row>
    <row r="603" spans="1:85" ht="8.25">
      <c r="A603" s="13">
        <v>5</v>
      </c>
      <c r="B603" s="14" t="s">
        <v>637</v>
      </c>
      <c r="C603" s="14" t="s">
        <v>641</v>
      </c>
      <c r="D603" s="16" t="s">
        <v>642</v>
      </c>
      <c r="E603" s="16" t="s">
        <v>643</v>
      </c>
      <c r="F603" s="16">
        <v>15957</v>
      </c>
      <c r="G603" s="16">
        <v>15940</v>
      </c>
      <c r="H603" s="16">
        <f aca="true" t="shared" si="46" ref="H603:H634">F603-G603</f>
        <v>17</v>
      </c>
      <c r="I603" s="16">
        <f aca="true" t="shared" si="47" ref="I603:I634">H603*0.325*3.14*(0.25^2)</f>
        <v>1.08428125</v>
      </c>
      <c r="AA603" s="1">
        <v>0</v>
      </c>
      <c r="CG603" s="1">
        <v>0</v>
      </c>
    </row>
    <row r="604" spans="1:85" ht="8.25">
      <c r="A604" s="13">
        <v>6</v>
      </c>
      <c r="B604" s="14" t="s">
        <v>644</v>
      </c>
      <c r="C604" s="14" t="s">
        <v>188</v>
      </c>
      <c r="D604" s="16" t="s">
        <v>397</v>
      </c>
      <c r="E604" s="16" t="s">
        <v>289</v>
      </c>
      <c r="F604" s="16">
        <v>16029</v>
      </c>
      <c r="G604" s="16">
        <v>16008</v>
      </c>
      <c r="H604" s="16">
        <f t="shared" si="46"/>
        <v>21</v>
      </c>
      <c r="I604" s="16">
        <f t="shared" si="47"/>
        <v>1.3394062500000001</v>
      </c>
      <c r="AA604" s="1">
        <v>0</v>
      </c>
      <c r="CG604" s="1">
        <v>0</v>
      </c>
    </row>
    <row r="605" spans="1:85" ht="8.25">
      <c r="A605" s="13">
        <v>7</v>
      </c>
      <c r="B605" s="14" t="s">
        <v>644</v>
      </c>
      <c r="C605" s="14" t="s">
        <v>205</v>
      </c>
      <c r="D605" s="16" t="s">
        <v>461</v>
      </c>
      <c r="E605" s="16" t="s">
        <v>308</v>
      </c>
      <c r="F605" s="16">
        <v>16008</v>
      </c>
      <c r="G605" s="16">
        <v>15998</v>
      </c>
      <c r="H605" s="16">
        <f t="shared" si="46"/>
        <v>10</v>
      </c>
      <c r="I605" s="16">
        <f t="shared" si="47"/>
        <v>0.6378125</v>
      </c>
      <c r="AA605" s="1">
        <v>0</v>
      </c>
      <c r="CG605" s="1">
        <v>0</v>
      </c>
    </row>
    <row r="606" spans="1:85" ht="8.25">
      <c r="A606" s="13">
        <v>1</v>
      </c>
      <c r="B606" s="19">
        <v>39174</v>
      </c>
      <c r="C606" s="14" t="s">
        <v>95</v>
      </c>
      <c r="D606" s="16" t="s">
        <v>597</v>
      </c>
      <c r="E606" s="16" t="s">
        <v>390</v>
      </c>
      <c r="F606" s="16">
        <v>53903</v>
      </c>
      <c r="G606" s="16">
        <v>53804</v>
      </c>
      <c r="H606" s="16">
        <f t="shared" si="46"/>
        <v>99</v>
      </c>
      <c r="I606" s="16">
        <f t="shared" si="47"/>
        <v>6.314343750000001</v>
      </c>
      <c r="U606" s="1">
        <v>1</v>
      </c>
      <c r="AA606" s="1">
        <v>1</v>
      </c>
      <c r="CC606" s="1">
        <v>2</v>
      </c>
      <c r="CG606" s="1">
        <v>2</v>
      </c>
    </row>
    <row r="607" spans="1:85" ht="8.25">
      <c r="A607" s="13">
        <v>2</v>
      </c>
      <c r="B607" s="14" t="s">
        <v>645</v>
      </c>
      <c r="C607" s="14" t="s">
        <v>646</v>
      </c>
      <c r="D607" s="16" t="s">
        <v>647</v>
      </c>
      <c r="E607" s="16" t="s">
        <v>374</v>
      </c>
      <c r="F607" s="16">
        <v>53953</v>
      </c>
      <c r="G607" s="16">
        <v>53903</v>
      </c>
      <c r="H607" s="16">
        <f t="shared" si="46"/>
        <v>50</v>
      </c>
      <c r="I607" s="16">
        <f t="shared" si="47"/>
        <v>3.1890625</v>
      </c>
      <c r="AA607" s="1">
        <v>0</v>
      </c>
      <c r="AH607" s="1">
        <v>1</v>
      </c>
      <c r="BI607" s="1">
        <v>1</v>
      </c>
      <c r="CA607" s="1">
        <v>26</v>
      </c>
      <c r="CD607" s="1">
        <v>1</v>
      </c>
      <c r="CG607" s="1">
        <v>29</v>
      </c>
    </row>
    <row r="608" spans="1:85" ht="8.25">
      <c r="A608" s="13">
        <v>3</v>
      </c>
      <c r="B608" s="14" t="s">
        <v>645</v>
      </c>
      <c r="C608" s="14" t="s">
        <v>150</v>
      </c>
      <c r="D608" s="16" t="s">
        <v>244</v>
      </c>
      <c r="E608" s="16" t="s">
        <v>374</v>
      </c>
      <c r="F608" s="16">
        <v>53997</v>
      </c>
      <c r="G608" s="16">
        <v>53953</v>
      </c>
      <c r="H608" s="16">
        <f t="shared" si="46"/>
        <v>44</v>
      </c>
      <c r="I608" s="16">
        <f t="shared" si="47"/>
        <v>2.806375</v>
      </c>
      <c r="AA608" s="1">
        <v>0</v>
      </c>
      <c r="CG608" s="1">
        <v>0</v>
      </c>
    </row>
    <row r="609" spans="1:85" ht="8.25">
      <c r="A609" s="13">
        <v>4</v>
      </c>
      <c r="B609" s="14" t="s">
        <v>645</v>
      </c>
      <c r="C609" s="14" t="s">
        <v>648</v>
      </c>
      <c r="D609" s="16" t="s">
        <v>244</v>
      </c>
      <c r="E609" s="16" t="s">
        <v>497</v>
      </c>
      <c r="F609" s="16">
        <v>54285</v>
      </c>
      <c r="G609" s="16">
        <v>54135</v>
      </c>
      <c r="H609" s="16">
        <f t="shared" si="46"/>
        <v>150</v>
      </c>
      <c r="I609" s="16">
        <f t="shared" si="47"/>
        <v>9.567187500000001</v>
      </c>
      <c r="AA609" s="1">
        <v>0</v>
      </c>
      <c r="AW609" s="1">
        <v>1</v>
      </c>
      <c r="CG609" s="1">
        <v>1</v>
      </c>
    </row>
    <row r="610" spans="1:85" ht="8.25">
      <c r="A610" s="13">
        <v>5</v>
      </c>
      <c r="B610" s="14" t="s">
        <v>645</v>
      </c>
      <c r="C610" s="14" t="s">
        <v>649</v>
      </c>
      <c r="D610" s="16" t="s">
        <v>650</v>
      </c>
      <c r="E610" s="16" t="s">
        <v>131</v>
      </c>
      <c r="F610" s="16">
        <v>54135</v>
      </c>
      <c r="G610" s="16">
        <v>53997</v>
      </c>
      <c r="H610" s="16">
        <f t="shared" si="46"/>
        <v>138</v>
      </c>
      <c r="I610" s="16">
        <f t="shared" si="47"/>
        <v>8.8018125</v>
      </c>
      <c r="AA610" s="1">
        <v>0</v>
      </c>
      <c r="AW610" s="1">
        <v>1</v>
      </c>
      <c r="CG610" s="1">
        <v>1</v>
      </c>
    </row>
    <row r="611" spans="1:85" ht="8.25">
      <c r="A611" s="13">
        <v>6</v>
      </c>
      <c r="B611" s="14" t="s">
        <v>651</v>
      </c>
      <c r="C611" s="14" t="s">
        <v>112</v>
      </c>
      <c r="D611" s="16" t="s">
        <v>439</v>
      </c>
      <c r="E611" s="16" t="s">
        <v>202</v>
      </c>
      <c r="F611" s="16">
        <v>64279</v>
      </c>
      <c r="G611" s="16">
        <v>64177</v>
      </c>
      <c r="H611" s="16">
        <f t="shared" si="46"/>
        <v>102</v>
      </c>
      <c r="I611" s="16">
        <f t="shared" si="47"/>
        <v>6.5056875</v>
      </c>
      <c r="AA611" s="1">
        <v>0</v>
      </c>
      <c r="AE611" s="1">
        <v>1</v>
      </c>
      <c r="CG611" s="1">
        <v>1</v>
      </c>
    </row>
    <row r="612" spans="1:85" ht="8.25">
      <c r="A612" s="13">
        <v>7</v>
      </c>
      <c r="B612" s="14" t="s">
        <v>651</v>
      </c>
      <c r="C612" s="14" t="s">
        <v>188</v>
      </c>
      <c r="D612" s="16" t="s">
        <v>652</v>
      </c>
      <c r="E612" s="16" t="s">
        <v>410</v>
      </c>
      <c r="F612" s="16">
        <v>64299</v>
      </c>
      <c r="G612" s="16">
        <v>64279</v>
      </c>
      <c r="H612" s="16">
        <f t="shared" si="46"/>
        <v>20</v>
      </c>
      <c r="I612" s="16">
        <f t="shared" si="47"/>
        <v>1.275625</v>
      </c>
      <c r="AA612" s="1">
        <v>0</v>
      </c>
      <c r="CG612" s="1">
        <v>0</v>
      </c>
    </row>
    <row r="613" spans="1:85" ht="8.25">
      <c r="A613" s="13">
        <v>1</v>
      </c>
      <c r="B613" s="19">
        <v>39209</v>
      </c>
      <c r="C613" s="14" t="s">
        <v>653</v>
      </c>
      <c r="D613" s="16" t="s">
        <v>654</v>
      </c>
      <c r="E613" s="16" t="s">
        <v>455</v>
      </c>
      <c r="F613" s="16">
        <v>54575</v>
      </c>
      <c r="G613" s="16">
        <v>54332</v>
      </c>
      <c r="H613" s="16">
        <f t="shared" si="46"/>
        <v>243</v>
      </c>
      <c r="I613" s="16">
        <f t="shared" si="47"/>
        <v>15.498843750000002</v>
      </c>
      <c r="AA613" s="1">
        <v>0</v>
      </c>
      <c r="AD613" s="1">
        <v>1</v>
      </c>
      <c r="AW613" s="1">
        <v>1</v>
      </c>
      <c r="BK613" s="1">
        <v>2</v>
      </c>
      <c r="BL613" s="1">
        <v>2</v>
      </c>
      <c r="CG613" s="1">
        <v>6</v>
      </c>
    </row>
    <row r="614" spans="1:85" ht="8.25">
      <c r="A614" s="13">
        <v>2</v>
      </c>
      <c r="B614" s="14" t="s">
        <v>655</v>
      </c>
      <c r="C614" s="14" t="s">
        <v>101</v>
      </c>
      <c r="D614" s="16" t="s">
        <v>129</v>
      </c>
      <c r="E614" s="16" t="s">
        <v>97</v>
      </c>
      <c r="F614" s="16">
        <v>54989</v>
      </c>
      <c r="G614" s="16">
        <v>54575</v>
      </c>
      <c r="H614" s="16">
        <f t="shared" si="46"/>
        <v>414</v>
      </c>
      <c r="I614" s="16">
        <f t="shared" si="47"/>
        <v>26.405437500000005</v>
      </c>
      <c r="AA614" s="1">
        <v>0</v>
      </c>
      <c r="AE614" s="1">
        <v>4</v>
      </c>
      <c r="CG614" s="1">
        <v>4</v>
      </c>
    </row>
    <row r="615" spans="1:85" ht="8.25">
      <c r="A615" s="13">
        <v>3</v>
      </c>
      <c r="B615" s="14" t="s">
        <v>655</v>
      </c>
      <c r="C615" s="14" t="s">
        <v>248</v>
      </c>
      <c r="D615" s="16" t="s">
        <v>129</v>
      </c>
      <c r="E615" s="16" t="s">
        <v>133</v>
      </c>
      <c r="F615" s="16">
        <v>55101</v>
      </c>
      <c r="G615" s="16">
        <v>54989</v>
      </c>
      <c r="H615" s="16">
        <f t="shared" si="46"/>
        <v>112</v>
      </c>
      <c r="I615" s="16">
        <f t="shared" si="47"/>
        <v>7.1435</v>
      </c>
      <c r="AA615" s="1">
        <v>0</v>
      </c>
      <c r="CG615" s="1">
        <v>0</v>
      </c>
    </row>
    <row r="616" spans="1:85" ht="8.25">
      <c r="A616" s="13">
        <v>4</v>
      </c>
      <c r="B616" s="14" t="s">
        <v>655</v>
      </c>
      <c r="C616" s="14" t="s">
        <v>656</v>
      </c>
      <c r="D616" s="16" t="s">
        <v>135</v>
      </c>
      <c r="E616" s="16" t="s">
        <v>178</v>
      </c>
      <c r="F616" s="16">
        <v>55683</v>
      </c>
      <c r="G616" s="16">
        <v>55101</v>
      </c>
      <c r="H616" s="16">
        <f t="shared" si="46"/>
        <v>582</v>
      </c>
      <c r="I616" s="16">
        <f t="shared" si="47"/>
        <v>37.1206875</v>
      </c>
      <c r="AA616" s="1">
        <v>0</v>
      </c>
      <c r="CG616" s="1">
        <v>0</v>
      </c>
    </row>
    <row r="617" spans="1:85" ht="8.25">
      <c r="A617" s="13">
        <v>5</v>
      </c>
      <c r="B617" s="14" t="s">
        <v>655</v>
      </c>
      <c r="C617" s="14" t="s">
        <v>145</v>
      </c>
      <c r="D617" s="16" t="s">
        <v>199</v>
      </c>
      <c r="E617" s="16" t="s">
        <v>133</v>
      </c>
      <c r="F617" s="16">
        <v>55882</v>
      </c>
      <c r="G617" s="16">
        <v>55683</v>
      </c>
      <c r="H617" s="16">
        <f t="shared" si="46"/>
        <v>199</v>
      </c>
      <c r="I617" s="16">
        <f t="shared" si="47"/>
        <v>12.69246875</v>
      </c>
      <c r="AA617" s="1">
        <v>0</v>
      </c>
      <c r="CG617" s="1">
        <v>0</v>
      </c>
    </row>
    <row r="618" spans="1:85" ht="8.25">
      <c r="A618" s="13">
        <v>6</v>
      </c>
      <c r="B618" s="14" t="s">
        <v>657</v>
      </c>
      <c r="C618" s="14" t="s">
        <v>658</v>
      </c>
      <c r="D618" s="16" t="s">
        <v>377</v>
      </c>
      <c r="E618" s="16" t="s">
        <v>475</v>
      </c>
      <c r="F618" s="16">
        <v>54838</v>
      </c>
      <c r="G618" s="16">
        <v>54708</v>
      </c>
      <c r="H618" s="16">
        <f t="shared" si="46"/>
        <v>130</v>
      </c>
      <c r="I618" s="16">
        <f t="shared" si="47"/>
        <v>8.2915625</v>
      </c>
      <c r="AA618" s="1">
        <v>0</v>
      </c>
      <c r="AE618" s="1">
        <v>7</v>
      </c>
      <c r="AH618" s="1">
        <v>3</v>
      </c>
      <c r="CG618" s="1">
        <v>10</v>
      </c>
    </row>
    <row r="619" spans="1:85" ht="8.25">
      <c r="A619" s="13">
        <v>7</v>
      </c>
      <c r="B619" s="14" t="s">
        <v>657</v>
      </c>
      <c r="C619" s="14" t="s">
        <v>659</v>
      </c>
      <c r="D619" s="16" t="s">
        <v>545</v>
      </c>
      <c r="E619" s="16" t="s">
        <v>455</v>
      </c>
      <c r="F619" s="16">
        <v>54708</v>
      </c>
      <c r="G619" s="16">
        <v>54602</v>
      </c>
      <c r="H619" s="16">
        <f t="shared" si="46"/>
        <v>106</v>
      </c>
      <c r="I619" s="16">
        <f t="shared" si="47"/>
        <v>6.760812500000001</v>
      </c>
      <c r="AA619" s="1">
        <v>0</v>
      </c>
      <c r="AH619" s="1">
        <v>2</v>
      </c>
      <c r="CG619" s="1">
        <v>2</v>
      </c>
    </row>
    <row r="620" spans="1:85" ht="8.25">
      <c r="A620" s="13">
        <v>1</v>
      </c>
      <c r="B620" s="19">
        <v>39237</v>
      </c>
      <c r="C620" s="14" t="s">
        <v>258</v>
      </c>
      <c r="D620" s="16" t="s">
        <v>100</v>
      </c>
      <c r="E620" s="16" t="s">
        <v>639</v>
      </c>
      <c r="F620" s="16">
        <v>55119</v>
      </c>
      <c r="G620" s="16">
        <v>54147</v>
      </c>
      <c r="H620" s="16">
        <f t="shared" si="46"/>
        <v>972</v>
      </c>
      <c r="I620" s="16">
        <f t="shared" si="47"/>
        <v>61.99537500000001</v>
      </c>
      <c r="AA620" s="1">
        <v>0</v>
      </c>
      <c r="BL620" s="1">
        <v>3</v>
      </c>
      <c r="CG620" s="1">
        <v>3</v>
      </c>
    </row>
    <row r="621" spans="1:85" ht="8.25">
      <c r="A621" s="13">
        <v>2</v>
      </c>
      <c r="B621" s="14" t="s">
        <v>660</v>
      </c>
      <c r="C621" s="14" t="s">
        <v>398</v>
      </c>
      <c r="D621" s="16" t="s">
        <v>113</v>
      </c>
      <c r="E621" s="16" t="s">
        <v>661</v>
      </c>
      <c r="F621" s="16">
        <v>55266</v>
      </c>
      <c r="G621" s="16">
        <v>55149</v>
      </c>
      <c r="H621" s="16">
        <f t="shared" si="46"/>
        <v>117</v>
      </c>
      <c r="I621" s="16">
        <f t="shared" si="47"/>
        <v>7.46240625</v>
      </c>
      <c r="AA621" s="1">
        <v>0</v>
      </c>
      <c r="CG621" s="1">
        <v>0</v>
      </c>
    </row>
    <row r="622" spans="1:85" ht="8.25">
      <c r="A622" s="13">
        <v>3</v>
      </c>
      <c r="B622" s="14" t="s">
        <v>660</v>
      </c>
      <c r="C622" s="14" t="s">
        <v>312</v>
      </c>
      <c r="D622" s="16" t="s">
        <v>662</v>
      </c>
      <c r="E622" s="16" t="s">
        <v>663</v>
      </c>
      <c r="F622" s="16">
        <v>55339</v>
      </c>
      <c r="G622" s="16">
        <v>55266</v>
      </c>
      <c r="H622" s="16">
        <f t="shared" si="46"/>
        <v>73</v>
      </c>
      <c r="I622" s="16">
        <f t="shared" si="47"/>
        <v>4.656031250000001</v>
      </c>
      <c r="AA622" s="1">
        <v>0</v>
      </c>
      <c r="AE622" s="1">
        <v>1</v>
      </c>
      <c r="BE622" s="1">
        <v>1</v>
      </c>
      <c r="BU622" s="1">
        <v>1</v>
      </c>
      <c r="CG622" s="1">
        <v>3</v>
      </c>
    </row>
    <row r="623" spans="1:85" ht="8.25">
      <c r="A623" s="13">
        <v>4</v>
      </c>
      <c r="B623" s="14" t="s">
        <v>660</v>
      </c>
      <c r="C623" s="14" t="s">
        <v>664</v>
      </c>
      <c r="D623" s="16" t="s">
        <v>665</v>
      </c>
      <c r="E623" s="16" t="s">
        <v>225</v>
      </c>
      <c r="F623" s="16">
        <v>55599</v>
      </c>
      <c r="G623" s="16">
        <v>55483</v>
      </c>
      <c r="H623" s="16">
        <f t="shared" si="46"/>
        <v>116</v>
      </c>
      <c r="I623" s="16">
        <f t="shared" si="47"/>
        <v>7.398625000000001</v>
      </c>
      <c r="AA623" s="1">
        <v>0</v>
      </c>
      <c r="CG623" s="1">
        <v>0</v>
      </c>
    </row>
    <row r="624" spans="1:85" ht="8.25">
      <c r="A624" s="13">
        <v>5</v>
      </c>
      <c r="B624" s="14" t="s">
        <v>660</v>
      </c>
      <c r="C624" s="14" t="s">
        <v>666</v>
      </c>
      <c r="D624" s="16" t="s">
        <v>667</v>
      </c>
      <c r="E624" s="16" t="s">
        <v>133</v>
      </c>
      <c r="F624" s="16">
        <v>55483</v>
      </c>
      <c r="G624" s="16">
        <v>55339</v>
      </c>
      <c r="H624" s="16">
        <f t="shared" si="46"/>
        <v>144</v>
      </c>
      <c r="I624" s="16">
        <f t="shared" si="47"/>
        <v>9.184500000000002</v>
      </c>
      <c r="AA624" s="1">
        <v>0</v>
      </c>
      <c r="CG624" s="1">
        <v>0</v>
      </c>
    </row>
    <row r="625" spans="1:85" ht="8.25">
      <c r="A625" s="13">
        <v>6</v>
      </c>
      <c r="B625" s="14" t="s">
        <v>668</v>
      </c>
      <c r="C625" s="14" t="s">
        <v>666</v>
      </c>
      <c r="D625" s="16" t="s">
        <v>669</v>
      </c>
      <c r="E625" s="16" t="s">
        <v>663</v>
      </c>
      <c r="F625" s="16">
        <v>55398</v>
      </c>
      <c r="G625" s="16">
        <v>55390</v>
      </c>
      <c r="H625" s="16">
        <f t="shared" si="46"/>
        <v>8</v>
      </c>
      <c r="I625" s="16">
        <f t="shared" si="47"/>
        <v>0.5102500000000001</v>
      </c>
      <c r="AA625" s="1">
        <v>0</v>
      </c>
      <c r="AE625" s="1">
        <v>9</v>
      </c>
      <c r="AH625" s="1">
        <v>5</v>
      </c>
      <c r="CG625" s="1">
        <v>14</v>
      </c>
    </row>
    <row r="626" spans="1:85" ht="8.25">
      <c r="A626" s="13">
        <v>7</v>
      </c>
      <c r="B626" s="14" t="s">
        <v>668</v>
      </c>
      <c r="C626" s="14" t="s">
        <v>626</v>
      </c>
      <c r="D626" s="16" t="s">
        <v>133</v>
      </c>
      <c r="E626" s="16" t="s">
        <v>670</v>
      </c>
      <c r="F626" s="16">
        <v>55390</v>
      </c>
      <c r="G626" s="16">
        <v>55301</v>
      </c>
      <c r="H626" s="16">
        <f t="shared" si="46"/>
        <v>89</v>
      </c>
      <c r="I626" s="16">
        <f t="shared" si="47"/>
        <v>5.67653125</v>
      </c>
      <c r="AA626" s="1">
        <v>0</v>
      </c>
      <c r="AE626" s="1">
        <v>2</v>
      </c>
      <c r="CG626" s="1">
        <v>2</v>
      </c>
    </row>
    <row r="627" spans="1:85" ht="8.25">
      <c r="A627" s="13">
        <v>1</v>
      </c>
      <c r="B627" s="19">
        <v>39265</v>
      </c>
      <c r="C627" s="14" t="s">
        <v>205</v>
      </c>
      <c r="D627" s="16" t="s">
        <v>142</v>
      </c>
      <c r="E627" s="16" t="s">
        <v>642</v>
      </c>
      <c r="F627" s="16">
        <v>55931</v>
      </c>
      <c r="G627" s="16">
        <v>55888</v>
      </c>
      <c r="H627" s="16">
        <f t="shared" si="46"/>
        <v>43</v>
      </c>
      <c r="I627" s="16">
        <f t="shared" si="47"/>
        <v>2.74259375</v>
      </c>
      <c r="AA627" s="1">
        <v>0</v>
      </c>
      <c r="CG627" s="1">
        <v>0</v>
      </c>
    </row>
    <row r="628" spans="1:85" ht="8.25">
      <c r="A628" s="13">
        <v>2</v>
      </c>
      <c r="B628" s="14" t="s">
        <v>671</v>
      </c>
      <c r="C628" s="14" t="s">
        <v>267</v>
      </c>
      <c r="D628" s="16" t="s">
        <v>100</v>
      </c>
      <c r="E628" s="16" t="s">
        <v>614</v>
      </c>
      <c r="F628" s="16">
        <v>56001</v>
      </c>
      <c r="G628" s="16">
        <v>55931</v>
      </c>
      <c r="H628" s="16">
        <f t="shared" si="46"/>
        <v>70</v>
      </c>
      <c r="I628" s="16">
        <f t="shared" si="47"/>
        <v>4.4646875</v>
      </c>
      <c r="AA628" s="1">
        <v>0</v>
      </c>
      <c r="CG628" s="1">
        <v>0</v>
      </c>
    </row>
    <row r="629" spans="1:85" ht="8.25">
      <c r="A629" s="13">
        <v>3</v>
      </c>
      <c r="B629" s="14" t="s">
        <v>671</v>
      </c>
      <c r="C629" s="14" t="s">
        <v>672</v>
      </c>
      <c r="D629" s="16" t="s">
        <v>673</v>
      </c>
      <c r="E629" s="16" t="s">
        <v>674</v>
      </c>
      <c r="F629" s="16">
        <v>56099</v>
      </c>
      <c r="G629" s="16">
        <v>56001</v>
      </c>
      <c r="H629" s="16">
        <f t="shared" si="46"/>
        <v>98</v>
      </c>
      <c r="I629" s="16">
        <f t="shared" si="47"/>
        <v>6.250562500000001</v>
      </c>
      <c r="AA629" s="1">
        <v>0</v>
      </c>
      <c r="AE629" s="1">
        <v>2</v>
      </c>
      <c r="CG629" s="1">
        <v>2</v>
      </c>
    </row>
    <row r="630" spans="1:85" ht="8.25">
      <c r="A630" s="13">
        <v>4</v>
      </c>
      <c r="B630" s="14" t="s">
        <v>671</v>
      </c>
      <c r="C630" s="14" t="s">
        <v>515</v>
      </c>
      <c r="D630" s="16" t="s">
        <v>518</v>
      </c>
      <c r="E630" s="16" t="s">
        <v>225</v>
      </c>
      <c r="F630" s="16">
        <v>56234</v>
      </c>
      <c r="G630" s="16">
        <v>56194</v>
      </c>
      <c r="H630" s="16">
        <f t="shared" si="46"/>
        <v>40</v>
      </c>
      <c r="I630" s="16">
        <f t="shared" si="47"/>
        <v>2.55125</v>
      </c>
      <c r="AA630" s="1">
        <v>0</v>
      </c>
      <c r="CG630" s="1">
        <v>0</v>
      </c>
    </row>
    <row r="631" spans="1:85" ht="8.25">
      <c r="A631" s="13">
        <v>5</v>
      </c>
      <c r="B631" s="14" t="s">
        <v>671</v>
      </c>
      <c r="C631" s="14" t="s">
        <v>658</v>
      </c>
      <c r="D631" s="16" t="s">
        <v>313</v>
      </c>
      <c r="E631" s="16" t="s">
        <v>218</v>
      </c>
      <c r="F631" s="16">
        <v>56194</v>
      </c>
      <c r="G631" s="16">
        <v>56099</v>
      </c>
      <c r="H631" s="16">
        <f t="shared" si="46"/>
        <v>95</v>
      </c>
      <c r="I631" s="16">
        <f t="shared" si="47"/>
        <v>6.05921875</v>
      </c>
      <c r="AA631" s="1">
        <v>0</v>
      </c>
      <c r="AE631" s="1">
        <v>1</v>
      </c>
      <c r="CG631" s="1">
        <v>1</v>
      </c>
    </row>
    <row r="632" spans="1:85" ht="8.25">
      <c r="A632" s="13">
        <v>6</v>
      </c>
      <c r="B632" s="14" t="s">
        <v>675</v>
      </c>
      <c r="C632" s="14" t="s">
        <v>424</v>
      </c>
      <c r="D632" s="16" t="s">
        <v>221</v>
      </c>
      <c r="E632" s="16" t="s">
        <v>670</v>
      </c>
      <c r="F632" s="16">
        <v>56209</v>
      </c>
      <c r="G632" s="16">
        <v>56199</v>
      </c>
      <c r="H632" s="16">
        <f t="shared" si="46"/>
        <v>10</v>
      </c>
      <c r="I632" s="16">
        <f t="shared" si="47"/>
        <v>0.6378125</v>
      </c>
      <c r="AA632" s="1">
        <v>0</v>
      </c>
      <c r="AE632" s="1">
        <v>9</v>
      </c>
      <c r="CG632" s="1">
        <v>9</v>
      </c>
    </row>
    <row r="633" spans="1:85" ht="8.25">
      <c r="A633" s="13">
        <v>7</v>
      </c>
      <c r="B633" s="14" t="s">
        <v>675</v>
      </c>
      <c r="C633" s="14" t="s">
        <v>676</v>
      </c>
      <c r="D633" s="16" t="s">
        <v>221</v>
      </c>
      <c r="E633" s="16" t="s">
        <v>428</v>
      </c>
      <c r="F633" s="16">
        <v>56199</v>
      </c>
      <c r="G633" s="16">
        <v>56194</v>
      </c>
      <c r="H633" s="16">
        <f t="shared" si="46"/>
        <v>5</v>
      </c>
      <c r="I633" s="16">
        <f t="shared" si="47"/>
        <v>0.31890625</v>
      </c>
      <c r="AA633" s="1">
        <v>0</v>
      </c>
      <c r="CG633" s="1">
        <v>0</v>
      </c>
    </row>
    <row r="634" spans="1:85" ht="8.25">
      <c r="A634" s="13">
        <v>1</v>
      </c>
      <c r="B634" s="19">
        <v>39300</v>
      </c>
      <c r="C634" s="14" t="s">
        <v>117</v>
      </c>
      <c r="D634" s="16" t="s">
        <v>377</v>
      </c>
      <c r="E634" s="16" t="s">
        <v>513</v>
      </c>
      <c r="F634" s="16">
        <v>56202</v>
      </c>
      <c r="G634" s="16">
        <v>56100</v>
      </c>
      <c r="H634" s="16">
        <f t="shared" si="46"/>
        <v>102</v>
      </c>
      <c r="I634" s="16">
        <f t="shared" si="47"/>
        <v>6.5056875</v>
      </c>
      <c r="AA634" s="1">
        <v>0</v>
      </c>
      <c r="CG634" s="1">
        <v>0</v>
      </c>
    </row>
    <row r="635" spans="1:85" ht="8.25">
      <c r="A635" s="13">
        <v>2</v>
      </c>
      <c r="B635" s="14" t="s">
        <v>677</v>
      </c>
      <c r="C635" s="14" t="s">
        <v>638</v>
      </c>
      <c r="D635" s="16" t="s">
        <v>397</v>
      </c>
      <c r="E635" s="16" t="s">
        <v>622</v>
      </c>
      <c r="F635" s="16">
        <v>56267</v>
      </c>
      <c r="G635" s="16">
        <v>56202</v>
      </c>
      <c r="H635" s="16">
        <f aca="true" t="shared" si="48" ref="H635:H666">F635-G635</f>
        <v>65</v>
      </c>
      <c r="I635" s="16">
        <f aca="true" t="shared" si="49" ref="I635:I666">H635*0.325*3.14*(0.25^2)</f>
        <v>4.14578125</v>
      </c>
      <c r="AA635" s="1">
        <v>0</v>
      </c>
      <c r="AN635" s="1">
        <v>1</v>
      </c>
      <c r="CG635" s="1">
        <v>1</v>
      </c>
    </row>
    <row r="636" spans="1:85" ht="8.25">
      <c r="A636" s="13">
        <v>3</v>
      </c>
      <c r="B636" s="14" t="s">
        <v>677</v>
      </c>
      <c r="C636" s="14" t="s">
        <v>678</v>
      </c>
      <c r="D636" s="16" t="s">
        <v>585</v>
      </c>
      <c r="E636" s="16" t="s">
        <v>679</v>
      </c>
      <c r="F636" s="16">
        <v>56338</v>
      </c>
      <c r="G636" s="16">
        <v>56267</v>
      </c>
      <c r="H636" s="16">
        <f t="shared" si="48"/>
        <v>71</v>
      </c>
      <c r="I636" s="16">
        <f t="shared" si="49"/>
        <v>4.52846875</v>
      </c>
      <c r="AA636" s="1">
        <v>0</v>
      </c>
      <c r="AE636" s="1">
        <v>2</v>
      </c>
      <c r="AH636" s="1">
        <v>1</v>
      </c>
      <c r="CG636" s="1">
        <v>3</v>
      </c>
    </row>
    <row r="637" spans="1:85" ht="8.25">
      <c r="A637" s="13">
        <v>4</v>
      </c>
      <c r="B637" s="14" t="s">
        <v>677</v>
      </c>
      <c r="C637" s="14" t="s">
        <v>680</v>
      </c>
      <c r="D637" s="16" t="s">
        <v>492</v>
      </c>
      <c r="E637" s="16" t="s">
        <v>642</v>
      </c>
      <c r="F637" s="16">
        <v>56404</v>
      </c>
      <c r="G637" s="16">
        <v>56338</v>
      </c>
      <c r="H637" s="16">
        <f t="shared" si="48"/>
        <v>66</v>
      </c>
      <c r="I637" s="16">
        <f t="shared" si="49"/>
        <v>4.2095625</v>
      </c>
      <c r="AA637" s="1">
        <v>0</v>
      </c>
      <c r="AE637" s="1">
        <v>2</v>
      </c>
      <c r="CG637" s="1">
        <v>2</v>
      </c>
    </row>
    <row r="638" spans="1:85" ht="8.25">
      <c r="A638" s="13">
        <v>5</v>
      </c>
      <c r="B638" s="14" t="s">
        <v>677</v>
      </c>
      <c r="C638" s="14" t="s">
        <v>451</v>
      </c>
      <c r="D638" s="16" t="s">
        <v>251</v>
      </c>
      <c r="E638" s="16" t="s">
        <v>681</v>
      </c>
      <c r="F638" s="16">
        <v>56538</v>
      </c>
      <c r="G638" s="16">
        <v>56404</v>
      </c>
      <c r="H638" s="16">
        <f t="shared" si="48"/>
        <v>134</v>
      </c>
      <c r="I638" s="16">
        <f t="shared" si="49"/>
        <v>8.5466875</v>
      </c>
      <c r="AA638" s="1">
        <v>0</v>
      </c>
      <c r="AE638" s="1">
        <v>1</v>
      </c>
      <c r="AN638" s="1">
        <v>1</v>
      </c>
      <c r="CG638" s="1">
        <v>2</v>
      </c>
    </row>
    <row r="639" spans="1:85" ht="8.25">
      <c r="A639" s="13">
        <v>6</v>
      </c>
      <c r="B639" s="14" t="s">
        <v>677</v>
      </c>
      <c r="C639" s="14" t="s">
        <v>115</v>
      </c>
      <c r="D639" s="16" t="s">
        <v>376</v>
      </c>
      <c r="E639" s="16" t="s">
        <v>682</v>
      </c>
      <c r="F639" s="16">
        <v>56561</v>
      </c>
      <c r="G639" s="16">
        <v>56511</v>
      </c>
      <c r="H639" s="16">
        <f t="shared" si="48"/>
        <v>50</v>
      </c>
      <c r="I639" s="16">
        <f t="shared" si="49"/>
        <v>3.1890625</v>
      </c>
      <c r="AA639" s="1">
        <v>0</v>
      </c>
      <c r="AH639" s="1">
        <v>1</v>
      </c>
      <c r="CG639" s="1">
        <v>1</v>
      </c>
    </row>
    <row r="640" spans="1:85" ht="8.25">
      <c r="A640" s="13">
        <v>7</v>
      </c>
      <c r="B640" s="14" t="s">
        <v>677</v>
      </c>
      <c r="C640" s="14" t="s">
        <v>683</v>
      </c>
      <c r="D640" s="16" t="s">
        <v>684</v>
      </c>
      <c r="E640" s="16" t="s">
        <v>674</v>
      </c>
      <c r="F640" s="16">
        <v>56635</v>
      </c>
      <c r="G640" s="16">
        <v>56561</v>
      </c>
      <c r="H640" s="16">
        <f t="shared" si="48"/>
        <v>74</v>
      </c>
      <c r="I640" s="16">
        <f t="shared" si="49"/>
        <v>4.719812500000001</v>
      </c>
      <c r="AA640" s="1">
        <v>0</v>
      </c>
      <c r="CG640" s="1">
        <v>0</v>
      </c>
    </row>
    <row r="641" spans="1:85" ht="8.25">
      <c r="A641" s="13">
        <v>1</v>
      </c>
      <c r="B641" s="19">
        <v>39328</v>
      </c>
      <c r="C641" s="14" t="s">
        <v>258</v>
      </c>
      <c r="D641" s="16" t="s">
        <v>685</v>
      </c>
      <c r="E641" s="16" t="s">
        <v>133</v>
      </c>
      <c r="F641" s="16">
        <v>58972</v>
      </c>
      <c r="G641" s="16">
        <v>58877</v>
      </c>
      <c r="H641" s="16">
        <f t="shared" si="48"/>
        <v>95</v>
      </c>
      <c r="I641" s="16">
        <f t="shared" si="49"/>
        <v>6.05921875</v>
      </c>
      <c r="AA641" s="1">
        <v>0</v>
      </c>
      <c r="CG641" s="1">
        <v>0</v>
      </c>
    </row>
    <row r="642" spans="1:85" ht="8.25">
      <c r="A642" s="13">
        <v>2</v>
      </c>
      <c r="B642" s="14" t="s">
        <v>686</v>
      </c>
      <c r="C642" s="14" t="s">
        <v>151</v>
      </c>
      <c r="D642" s="16" t="s">
        <v>687</v>
      </c>
      <c r="E642" s="16" t="s">
        <v>133</v>
      </c>
      <c r="F642" s="16">
        <v>56173</v>
      </c>
      <c r="G642" s="16">
        <v>56072</v>
      </c>
      <c r="H642" s="16">
        <f t="shared" si="48"/>
        <v>101</v>
      </c>
      <c r="I642" s="16">
        <f t="shared" si="49"/>
        <v>6.441906250000001</v>
      </c>
      <c r="O642" s="1">
        <v>1</v>
      </c>
      <c r="AA642" s="1">
        <v>1</v>
      </c>
      <c r="CG642" s="1">
        <v>0</v>
      </c>
    </row>
    <row r="643" spans="1:85" ht="8.25">
      <c r="A643" s="13">
        <v>3</v>
      </c>
      <c r="B643" s="14" t="s">
        <v>686</v>
      </c>
      <c r="C643" s="14" t="s">
        <v>688</v>
      </c>
      <c r="D643" s="16" t="s">
        <v>684</v>
      </c>
      <c r="E643" s="16" t="s">
        <v>177</v>
      </c>
      <c r="F643" s="16">
        <v>56787</v>
      </c>
      <c r="G643" s="16">
        <v>56173</v>
      </c>
      <c r="H643" s="16">
        <f t="shared" si="48"/>
        <v>614</v>
      </c>
      <c r="I643" s="16">
        <f t="shared" si="49"/>
        <v>39.161687500000006</v>
      </c>
      <c r="AA643" s="1">
        <v>0</v>
      </c>
      <c r="AE643" s="1">
        <v>1</v>
      </c>
      <c r="CG643" s="1">
        <v>1</v>
      </c>
    </row>
    <row r="644" spans="1:85" ht="8.25">
      <c r="A644" s="13">
        <v>4</v>
      </c>
      <c r="B644" s="14" t="s">
        <v>686</v>
      </c>
      <c r="C644" s="14" t="s">
        <v>689</v>
      </c>
      <c r="D644" s="16" t="s">
        <v>299</v>
      </c>
      <c r="E644" s="16" t="s">
        <v>100</v>
      </c>
      <c r="F644" s="16">
        <v>56911</v>
      </c>
      <c r="G644" s="16">
        <v>56078</v>
      </c>
      <c r="H644" s="16">
        <f t="shared" si="48"/>
        <v>833</v>
      </c>
      <c r="I644" s="16">
        <f t="shared" si="49"/>
        <v>53.12978125000001</v>
      </c>
      <c r="AA644" s="1">
        <v>0</v>
      </c>
      <c r="CG644" s="1">
        <v>0</v>
      </c>
    </row>
    <row r="645" spans="1:85" ht="8.25">
      <c r="A645" s="13">
        <v>5</v>
      </c>
      <c r="B645" s="14" t="s">
        <v>686</v>
      </c>
      <c r="C645" s="14" t="s">
        <v>664</v>
      </c>
      <c r="D645" s="16" t="s">
        <v>379</v>
      </c>
      <c r="E645" s="16" t="s">
        <v>97</v>
      </c>
      <c r="F645" s="16">
        <v>56078</v>
      </c>
      <c r="G645" s="16">
        <v>56000</v>
      </c>
      <c r="H645" s="16">
        <f t="shared" si="48"/>
        <v>78</v>
      </c>
      <c r="I645" s="16">
        <f t="shared" si="49"/>
        <v>4.9749375</v>
      </c>
      <c r="AA645" s="1">
        <v>0</v>
      </c>
      <c r="CG645" s="1">
        <v>0</v>
      </c>
    </row>
    <row r="646" spans="1:85" ht="8.25">
      <c r="A646" s="13">
        <v>6</v>
      </c>
      <c r="B646" s="14" t="s">
        <v>690</v>
      </c>
      <c r="C646" s="14" t="s">
        <v>539</v>
      </c>
      <c r="D646" s="16" t="s">
        <v>376</v>
      </c>
      <c r="E646" s="16" t="s">
        <v>100</v>
      </c>
      <c r="F646" s="16">
        <v>57133</v>
      </c>
      <c r="G646" s="16">
        <v>56967</v>
      </c>
      <c r="H646" s="16">
        <f t="shared" si="48"/>
        <v>166</v>
      </c>
      <c r="I646" s="16">
        <f t="shared" si="49"/>
        <v>10.587687500000001</v>
      </c>
      <c r="AA646" s="1">
        <v>0</v>
      </c>
      <c r="CG646" s="1">
        <v>0</v>
      </c>
    </row>
    <row r="647" spans="1:85" ht="8.25">
      <c r="A647" s="13">
        <v>7</v>
      </c>
      <c r="B647" s="14" t="s">
        <v>690</v>
      </c>
      <c r="C647" s="14" t="s">
        <v>411</v>
      </c>
      <c r="D647" s="16" t="s">
        <v>684</v>
      </c>
      <c r="E647" s="16" t="s">
        <v>99</v>
      </c>
      <c r="F647" s="16">
        <v>56967</v>
      </c>
      <c r="G647" s="16">
        <v>56911</v>
      </c>
      <c r="H647" s="16">
        <f t="shared" si="48"/>
        <v>56</v>
      </c>
      <c r="I647" s="16">
        <f t="shared" si="49"/>
        <v>3.57175</v>
      </c>
      <c r="AA647" s="1">
        <v>0</v>
      </c>
      <c r="CG647" s="1">
        <v>0</v>
      </c>
    </row>
    <row r="648" spans="1:85" ht="8.25">
      <c r="A648" s="13">
        <v>1</v>
      </c>
      <c r="B648" s="19">
        <v>39356</v>
      </c>
      <c r="C648" s="14" t="s">
        <v>653</v>
      </c>
      <c r="D648" s="28">
        <v>27.8</v>
      </c>
      <c r="E648" s="28">
        <v>24.4</v>
      </c>
      <c r="F648" s="29">
        <v>57206</v>
      </c>
      <c r="G648" s="29">
        <v>57134</v>
      </c>
      <c r="H648" s="16">
        <f t="shared" si="48"/>
        <v>72</v>
      </c>
      <c r="I648" s="16">
        <f t="shared" si="49"/>
        <v>4.592250000000001</v>
      </c>
      <c r="N648" s="1">
        <v>5</v>
      </c>
      <c r="O648" s="1">
        <v>1</v>
      </c>
      <c r="AA648" s="1">
        <v>6</v>
      </c>
      <c r="CG648" s="1">
        <v>0</v>
      </c>
    </row>
    <row r="649" spans="1:85" ht="8.25">
      <c r="A649" s="13">
        <v>2</v>
      </c>
      <c r="B649" s="14" t="s">
        <v>691</v>
      </c>
      <c r="C649" s="14" t="s">
        <v>692</v>
      </c>
      <c r="D649" s="28">
        <v>30.8</v>
      </c>
      <c r="E649" s="28">
        <v>14.5</v>
      </c>
      <c r="F649" s="29">
        <v>57300</v>
      </c>
      <c r="G649" s="29">
        <v>57206</v>
      </c>
      <c r="H649" s="16">
        <f t="shared" si="48"/>
        <v>94</v>
      </c>
      <c r="I649" s="16">
        <f t="shared" si="49"/>
        <v>5.9954375</v>
      </c>
      <c r="N649" s="1">
        <v>51</v>
      </c>
      <c r="O649" s="1">
        <v>14</v>
      </c>
      <c r="AA649" s="1">
        <v>65</v>
      </c>
      <c r="AH649" s="1">
        <v>2</v>
      </c>
      <c r="CG649" s="1">
        <v>2</v>
      </c>
    </row>
    <row r="650" spans="1:85" ht="8.25">
      <c r="A650" s="13">
        <v>3</v>
      </c>
      <c r="B650" s="14" t="s">
        <v>691</v>
      </c>
      <c r="C650" s="14" t="s">
        <v>633</v>
      </c>
      <c r="D650" s="28">
        <v>0.5</v>
      </c>
      <c r="E650" s="28">
        <v>18.3</v>
      </c>
      <c r="F650" s="29">
        <v>57398</v>
      </c>
      <c r="G650" s="29">
        <v>57300</v>
      </c>
      <c r="H650" s="16">
        <f t="shared" si="48"/>
        <v>98</v>
      </c>
      <c r="I650" s="16">
        <f t="shared" si="49"/>
        <v>6.250562500000001</v>
      </c>
      <c r="O650" s="1">
        <v>1</v>
      </c>
      <c r="AA650" s="1">
        <v>1</v>
      </c>
      <c r="AE650" s="1">
        <v>1</v>
      </c>
      <c r="CG650" s="1">
        <v>1</v>
      </c>
    </row>
    <row r="651" spans="1:85" ht="8.25">
      <c r="A651" s="13">
        <v>4</v>
      </c>
      <c r="B651" s="14" t="s">
        <v>691</v>
      </c>
      <c r="C651" s="14" t="s">
        <v>606</v>
      </c>
      <c r="D651" s="28">
        <v>5.5</v>
      </c>
      <c r="E651" s="28">
        <v>19</v>
      </c>
      <c r="F651" s="29">
        <v>57490</v>
      </c>
      <c r="G651" s="29">
        <v>57445</v>
      </c>
      <c r="H651" s="16">
        <f t="shared" si="48"/>
        <v>45</v>
      </c>
      <c r="I651" s="16">
        <f t="shared" si="49"/>
        <v>2.87015625</v>
      </c>
      <c r="AA651" s="1">
        <v>0</v>
      </c>
      <c r="CG651" s="1">
        <v>0</v>
      </c>
    </row>
    <row r="652" spans="1:85" ht="8.25">
      <c r="A652" s="13">
        <v>5</v>
      </c>
      <c r="B652" s="14" t="s">
        <v>691</v>
      </c>
      <c r="C652" s="14" t="s">
        <v>312</v>
      </c>
      <c r="D652" s="28">
        <v>0.9</v>
      </c>
      <c r="E652" s="28">
        <v>18.6</v>
      </c>
      <c r="F652" s="29">
        <v>57445</v>
      </c>
      <c r="G652" s="29">
        <v>57398</v>
      </c>
      <c r="H652" s="16">
        <f t="shared" si="48"/>
        <v>47</v>
      </c>
      <c r="I652" s="16">
        <f t="shared" si="49"/>
        <v>2.99771875</v>
      </c>
      <c r="AA652" s="1">
        <v>0</v>
      </c>
      <c r="AE652" s="1">
        <v>5</v>
      </c>
      <c r="CG652" s="1">
        <v>5</v>
      </c>
    </row>
    <row r="653" spans="1:85" ht="8.25">
      <c r="A653" s="13">
        <v>6</v>
      </c>
      <c r="B653" s="14" t="s">
        <v>693</v>
      </c>
      <c r="C653" s="14" t="s">
        <v>150</v>
      </c>
      <c r="D653" s="28">
        <v>3.9</v>
      </c>
      <c r="E653" s="28">
        <v>19.6</v>
      </c>
      <c r="F653" s="29">
        <v>57423</v>
      </c>
      <c r="G653" s="29">
        <v>57361</v>
      </c>
      <c r="H653" s="16">
        <f t="shared" si="48"/>
        <v>62</v>
      </c>
      <c r="I653" s="16">
        <f t="shared" si="49"/>
        <v>3.9544375000000005</v>
      </c>
      <c r="AA653" s="1">
        <v>0</v>
      </c>
      <c r="AE653" s="1">
        <v>9</v>
      </c>
      <c r="CG653" s="1">
        <v>9</v>
      </c>
    </row>
    <row r="654" spans="1:85" ht="8.25">
      <c r="A654" s="13">
        <v>7</v>
      </c>
      <c r="B654" s="14" t="s">
        <v>693</v>
      </c>
      <c r="C654" s="14" t="s">
        <v>432</v>
      </c>
      <c r="D654" s="28">
        <v>0.4</v>
      </c>
      <c r="E654" s="28">
        <v>19.2</v>
      </c>
      <c r="F654" s="29">
        <v>57501</v>
      </c>
      <c r="G654" s="29">
        <v>57423</v>
      </c>
      <c r="H654" s="16">
        <f t="shared" si="48"/>
        <v>78</v>
      </c>
      <c r="I654" s="16">
        <f t="shared" si="49"/>
        <v>4.9749375</v>
      </c>
      <c r="AA654" s="1">
        <v>0</v>
      </c>
      <c r="CG654" s="1">
        <v>0</v>
      </c>
    </row>
    <row r="655" spans="1:85" ht="8.25">
      <c r="A655" s="13">
        <v>1</v>
      </c>
      <c r="B655" s="19">
        <v>39391</v>
      </c>
      <c r="C655" s="14" t="s">
        <v>563</v>
      </c>
      <c r="D655" s="28">
        <v>30.8</v>
      </c>
      <c r="E655" s="28">
        <v>17.8</v>
      </c>
      <c r="F655" s="29">
        <v>57605</v>
      </c>
      <c r="G655" s="29">
        <v>57471</v>
      </c>
      <c r="H655" s="16">
        <f t="shared" si="48"/>
        <v>134</v>
      </c>
      <c r="I655" s="16">
        <f t="shared" si="49"/>
        <v>8.5466875</v>
      </c>
      <c r="AA655" s="1">
        <v>0</v>
      </c>
      <c r="CG655" s="1">
        <v>0</v>
      </c>
    </row>
    <row r="656" spans="1:85" ht="8.25">
      <c r="A656" s="13">
        <v>2</v>
      </c>
      <c r="B656" s="14" t="s">
        <v>694</v>
      </c>
      <c r="C656" s="14" t="s">
        <v>158</v>
      </c>
      <c r="D656" s="28">
        <v>30</v>
      </c>
      <c r="E656" s="28">
        <v>17</v>
      </c>
      <c r="F656" s="29">
        <v>57653</v>
      </c>
      <c r="G656" s="29">
        <v>57605</v>
      </c>
      <c r="H656" s="16">
        <f t="shared" si="48"/>
        <v>48</v>
      </c>
      <c r="I656" s="16">
        <f t="shared" si="49"/>
        <v>3.0615000000000006</v>
      </c>
      <c r="S656" s="1">
        <v>3</v>
      </c>
      <c r="W656" s="1">
        <v>2</v>
      </c>
      <c r="AA656" s="1">
        <v>5</v>
      </c>
      <c r="CA656" s="1">
        <v>1</v>
      </c>
      <c r="CG656" s="1">
        <v>1</v>
      </c>
    </row>
    <row r="657" spans="1:85" ht="8.25">
      <c r="A657" s="13">
        <v>3</v>
      </c>
      <c r="B657" s="14" t="s">
        <v>694</v>
      </c>
      <c r="C657" s="14" t="s">
        <v>672</v>
      </c>
      <c r="D657" s="28">
        <v>29.5</v>
      </c>
      <c r="E657" s="28">
        <v>18.6</v>
      </c>
      <c r="F657" s="29">
        <v>57707</v>
      </c>
      <c r="G657" s="29">
        <v>57653</v>
      </c>
      <c r="H657" s="16">
        <f t="shared" si="48"/>
        <v>54</v>
      </c>
      <c r="I657" s="16">
        <f t="shared" si="49"/>
        <v>3.4441875000000004</v>
      </c>
      <c r="AA657" s="1">
        <v>0</v>
      </c>
      <c r="AH657" s="1">
        <v>1</v>
      </c>
      <c r="AN657" s="1">
        <v>1</v>
      </c>
      <c r="CG657" s="1">
        <v>2</v>
      </c>
    </row>
    <row r="658" spans="1:85" ht="8.25">
      <c r="A658" s="13">
        <v>4</v>
      </c>
      <c r="B658" s="14" t="s">
        <v>694</v>
      </c>
      <c r="C658" s="14" t="s">
        <v>695</v>
      </c>
      <c r="D658" s="28">
        <v>4.2</v>
      </c>
      <c r="E658" s="28">
        <v>20.2</v>
      </c>
      <c r="F658" s="29">
        <v>57785</v>
      </c>
      <c r="G658" s="29">
        <v>57745</v>
      </c>
      <c r="H658" s="16">
        <f t="shared" si="48"/>
        <v>40</v>
      </c>
      <c r="I658" s="16">
        <f t="shared" si="49"/>
        <v>2.55125</v>
      </c>
      <c r="AA658" s="1">
        <v>0</v>
      </c>
      <c r="AE658" s="1">
        <v>1</v>
      </c>
      <c r="CG658" s="1">
        <v>1</v>
      </c>
    </row>
    <row r="659" spans="1:85" ht="8.25">
      <c r="A659" s="13">
        <v>5</v>
      </c>
      <c r="B659" s="14" t="s">
        <v>694</v>
      </c>
      <c r="C659" s="14" t="s">
        <v>696</v>
      </c>
      <c r="D659" s="28">
        <v>7.2</v>
      </c>
      <c r="E659" s="28">
        <v>19.3</v>
      </c>
      <c r="F659" s="29">
        <v>57745</v>
      </c>
      <c r="G659" s="29">
        <v>57707</v>
      </c>
      <c r="H659" s="16">
        <f t="shared" si="48"/>
        <v>38</v>
      </c>
      <c r="I659" s="16">
        <f t="shared" si="49"/>
        <v>2.4236875</v>
      </c>
      <c r="AA659" s="1">
        <v>0</v>
      </c>
      <c r="AE659" s="1">
        <v>2</v>
      </c>
      <c r="CG659" s="1">
        <v>2</v>
      </c>
    </row>
    <row r="660" spans="1:85" ht="8.25">
      <c r="A660" s="13">
        <v>6</v>
      </c>
      <c r="B660" s="14" t="s">
        <v>697</v>
      </c>
      <c r="C660" s="14" t="s">
        <v>698</v>
      </c>
      <c r="D660" s="28">
        <v>10.9</v>
      </c>
      <c r="E660" s="28">
        <v>18.3</v>
      </c>
      <c r="F660" s="29">
        <v>57870</v>
      </c>
      <c r="G660" s="29">
        <v>57805</v>
      </c>
      <c r="H660" s="16">
        <f t="shared" si="48"/>
        <v>65</v>
      </c>
      <c r="I660" s="16">
        <f t="shared" si="49"/>
        <v>4.14578125</v>
      </c>
      <c r="AA660" s="1">
        <v>0</v>
      </c>
      <c r="AE660" s="1">
        <v>20</v>
      </c>
      <c r="CG660" s="1">
        <v>20</v>
      </c>
    </row>
    <row r="661" spans="1:85" ht="8.25">
      <c r="A661" s="13">
        <v>7</v>
      </c>
      <c r="B661" s="14" t="s">
        <v>697</v>
      </c>
      <c r="C661" s="14" t="s">
        <v>699</v>
      </c>
      <c r="D661" s="28">
        <v>10</v>
      </c>
      <c r="E661" s="28">
        <v>19.4</v>
      </c>
      <c r="F661" s="29">
        <v>57892</v>
      </c>
      <c r="G661" s="29">
        <v>57870</v>
      </c>
      <c r="H661" s="16">
        <f t="shared" si="48"/>
        <v>22</v>
      </c>
      <c r="I661" s="16">
        <f t="shared" si="49"/>
        <v>1.4031875</v>
      </c>
      <c r="AA661" s="1">
        <v>0</v>
      </c>
      <c r="AE661" s="1">
        <v>1</v>
      </c>
      <c r="AH661" s="1">
        <v>1</v>
      </c>
      <c r="CG661" s="1">
        <v>2</v>
      </c>
    </row>
    <row r="662" spans="1:85" ht="8.25">
      <c r="A662" s="13">
        <v>1</v>
      </c>
      <c r="B662" s="19">
        <v>39421</v>
      </c>
      <c r="C662" s="14" t="s">
        <v>700</v>
      </c>
      <c r="D662" s="28">
        <v>30.1</v>
      </c>
      <c r="E662" s="28">
        <v>20</v>
      </c>
      <c r="F662" s="29">
        <v>58002</v>
      </c>
      <c r="G662" s="29">
        <v>57867</v>
      </c>
      <c r="H662" s="16">
        <f t="shared" si="48"/>
        <v>135</v>
      </c>
      <c r="I662" s="16">
        <f t="shared" si="49"/>
        <v>8.61046875</v>
      </c>
      <c r="N662" s="1">
        <v>4</v>
      </c>
      <c r="S662" s="1">
        <v>425</v>
      </c>
      <c r="Z662" s="1">
        <v>63</v>
      </c>
      <c r="AA662" s="1">
        <v>492</v>
      </c>
      <c r="AH662" s="1">
        <v>1</v>
      </c>
      <c r="CA662" s="1">
        <v>4</v>
      </c>
      <c r="CF662" s="1">
        <v>5</v>
      </c>
      <c r="CG662" s="1">
        <v>10</v>
      </c>
    </row>
    <row r="663" spans="1:85" ht="8.25">
      <c r="A663" s="13">
        <v>2</v>
      </c>
      <c r="B663" s="14" t="s">
        <v>701</v>
      </c>
      <c r="C663" s="14" t="s">
        <v>625</v>
      </c>
      <c r="D663" s="28">
        <v>28.2</v>
      </c>
      <c r="E663" s="28">
        <v>19.9</v>
      </c>
      <c r="F663" s="29">
        <v>58244</v>
      </c>
      <c r="G663" s="29">
        <v>58002</v>
      </c>
      <c r="H663" s="16">
        <f t="shared" si="48"/>
        <v>242</v>
      </c>
      <c r="I663" s="16">
        <f t="shared" si="49"/>
        <v>15.435062500000003</v>
      </c>
      <c r="N663" s="1">
        <v>1</v>
      </c>
      <c r="S663" s="1">
        <v>95</v>
      </c>
      <c r="Z663" s="1">
        <v>1</v>
      </c>
      <c r="AA663" s="1">
        <v>97</v>
      </c>
      <c r="AE663" s="1">
        <v>8</v>
      </c>
      <c r="AH663" s="1">
        <v>1</v>
      </c>
      <c r="AW663" s="1">
        <v>1</v>
      </c>
      <c r="CA663" s="1">
        <v>2</v>
      </c>
      <c r="CG663" s="1">
        <v>12</v>
      </c>
    </row>
    <row r="664" spans="1:85" ht="8.25">
      <c r="A664" s="13">
        <v>3</v>
      </c>
      <c r="B664" s="14" t="s">
        <v>701</v>
      </c>
      <c r="C664" s="14" t="s">
        <v>143</v>
      </c>
      <c r="D664" s="28">
        <v>1.2</v>
      </c>
      <c r="E664" s="28">
        <v>23.4</v>
      </c>
      <c r="F664" s="29">
        <v>58297</v>
      </c>
      <c r="G664" s="29">
        <v>58244</v>
      </c>
      <c r="H664" s="16">
        <f t="shared" si="48"/>
        <v>53</v>
      </c>
      <c r="I664" s="16">
        <f t="shared" si="49"/>
        <v>3.3804062500000005</v>
      </c>
      <c r="AA664" s="1">
        <v>0</v>
      </c>
      <c r="CA664" s="1">
        <v>1</v>
      </c>
      <c r="CG664" s="1">
        <v>1</v>
      </c>
    </row>
    <row r="665" spans="1:85" ht="8.25">
      <c r="A665" s="13">
        <v>4</v>
      </c>
      <c r="B665" s="14" t="s">
        <v>701</v>
      </c>
      <c r="C665" s="14" t="s">
        <v>640</v>
      </c>
      <c r="D665" s="28">
        <v>3.7</v>
      </c>
      <c r="E665" s="28">
        <v>23.7</v>
      </c>
      <c r="F665" s="29">
        <v>58493</v>
      </c>
      <c r="G665" s="29">
        <v>58402</v>
      </c>
      <c r="H665" s="16">
        <f t="shared" si="48"/>
        <v>91</v>
      </c>
      <c r="I665" s="16">
        <f t="shared" si="49"/>
        <v>5.80409375</v>
      </c>
      <c r="N665" s="1">
        <v>1</v>
      </c>
      <c r="AA665" s="1">
        <v>1</v>
      </c>
      <c r="AE665" s="1">
        <v>1</v>
      </c>
      <c r="CG665" s="1">
        <v>1</v>
      </c>
    </row>
    <row r="666" spans="1:85" ht="8.25">
      <c r="A666" s="13">
        <v>5</v>
      </c>
      <c r="B666" s="14" t="s">
        <v>701</v>
      </c>
      <c r="C666" s="14" t="s">
        <v>193</v>
      </c>
      <c r="D666" s="28">
        <v>0.5</v>
      </c>
      <c r="E666" s="28">
        <v>23.8</v>
      </c>
      <c r="F666" s="29">
        <v>58402</v>
      </c>
      <c r="G666" s="29">
        <v>58297</v>
      </c>
      <c r="H666" s="16">
        <f t="shared" si="48"/>
        <v>105</v>
      </c>
      <c r="I666" s="16">
        <f t="shared" si="49"/>
        <v>6.69703125</v>
      </c>
      <c r="AA666" s="1">
        <v>0</v>
      </c>
      <c r="CG666" s="1">
        <v>0</v>
      </c>
    </row>
    <row r="667" spans="1:85" ht="8.25">
      <c r="A667" s="13">
        <v>6</v>
      </c>
      <c r="B667" s="14" t="s">
        <v>701</v>
      </c>
      <c r="C667" s="14" t="s">
        <v>167</v>
      </c>
      <c r="D667" s="28">
        <v>0.5</v>
      </c>
      <c r="E667" s="28">
        <v>23.8</v>
      </c>
      <c r="F667" s="29">
        <v>58505</v>
      </c>
      <c r="G667" s="29">
        <v>58493</v>
      </c>
      <c r="H667" s="16">
        <f>F667-G667</f>
        <v>12</v>
      </c>
      <c r="I667" s="16">
        <f>H667*0.325*3.14*(0.25^2)</f>
        <v>0.7653750000000001</v>
      </c>
      <c r="AA667" s="1">
        <v>0</v>
      </c>
      <c r="AE667" s="1">
        <v>2</v>
      </c>
      <c r="CG667" s="1">
        <v>2</v>
      </c>
    </row>
    <row r="668" spans="1:85" ht="8.25">
      <c r="A668" s="13">
        <v>7</v>
      </c>
      <c r="B668" s="14" t="s">
        <v>701</v>
      </c>
      <c r="C668" s="14" t="s">
        <v>171</v>
      </c>
      <c r="D668" s="28">
        <v>0.4</v>
      </c>
      <c r="E668" s="28">
        <v>24.7</v>
      </c>
      <c r="F668" s="29">
        <v>58599</v>
      </c>
      <c r="G668" s="29">
        <v>58505</v>
      </c>
      <c r="H668" s="16">
        <f>F668-G668</f>
        <v>94</v>
      </c>
      <c r="I668" s="16">
        <f>H668*0.325*3.14*(0.25^2)</f>
        <v>5.9954375</v>
      </c>
      <c r="AA668" s="1">
        <v>0</v>
      </c>
      <c r="CG668" s="1">
        <v>0</v>
      </c>
    </row>
    <row r="669" spans="1:85" ht="8.25">
      <c r="A669" s="13">
        <v>1</v>
      </c>
      <c r="B669" s="19">
        <v>39461</v>
      </c>
      <c r="C669" s="14" t="s">
        <v>141</v>
      </c>
      <c r="D669" s="16">
        <v>29.4</v>
      </c>
      <c r="E669" s="16">
        <v>22.5</v>
      </c>
      <c r="F669" s="30">
        <v>15738</v>
      </c>
      <c r="G669" s="30">
        <v>15701</v>
      </c>
      <c r="H669" s="16">
        <f>F669-G669</f>
        <v>37</v>
      </c>
      <c r="I669" s="16">
        <f>H669*0.325*3.14*(0.25^2)</f>
        <v>2.3599062500000003</v>
      </c>
      <c r="J669" s="1">
        <v>1</v>
      </c>
      <c r="N669" s="1">
        <v>47</v>
      </c>
      <c r="O669" s="1">
        <v>2</v>
      </c>
      <c r="S669" s="1">
        <v>13</v>
      </c>
      <c r="U669" s="1">
        <v>1</v>
      </c>
      <c r="Y669" s="1">
        <v>3</v>
      </c>
      <c r="AA669" s="1">
        <v>67</v>
      </c>
      <c r="AH669" s="1">
        <v>20</v>
      </c>
      <c r="AN669" s="1">
        <v>3</v>
      </c>
      <c r="BV669" s="1">
        <v>1</v>
      </c>
      <c r="CA669" s="1">
        <v>2</v>
      </c>
      <c r="CG669" s="1">
        <v>26</v>
      </c>
    </row>
    <row r="670" spans="1:85" ht="8.25">
      <c r="A670" s="13">
        <v>2</v>
      </c>
      <c r="B670" s="14" t="s">
        <v>702</v>
      </c>
      <c r="C670" s="14" t="s">
        <v>143</v>
      </c>
      <c r="D670" s="16">
        <v>31.7</v>
      </c>
      <c r="E670" s="16">
        <v>23.5</v>
      </c>
      <c r="F670" s="29">
        <v>15757</v>
      </c>
      <c r="G670" s="29">
        <v>15738</v>
      </c>
      <c r="H670" s="16">
        <f>F670-G670</f>
        <v>19</v>
      </c>
      <c r="I670" s="16">
        <f>H670*0.325*3.14*(0.25^2)</f>
        <v>1.21184375</v>
      </c>
      <c r="N670" s="1">
        <v>132</v>
      </c>
      <c r="O670" s="1">
        <v>13</v>
      </c>
      <c r="S670" s="1">
        <v>35</v>
      </c>
      <c r="Y670" s="1">
        <v>2</v>
      </c>
      <c r="Z670" s="1">
        <v>2</v>
      </c>
      <c r="AA670" s="1">
        <v>184</v>
      </c>
      <c r="AH670" s="1">
        <v>137</v>
      </c>
      <c r="CA670" s="1">
        <v>106</v>
      </c>
      <c r="CG670" s="1">
        <v>243</v>
      </c>
    </row>
    <row r="671" spans="1:85" ht="8.25">
      <c r="A671" s="13">
        <v>3</v>
      </c>
      <c r="B671" s="14" t="s">
        <v>702</v>
      </c>
      <c r="C671" s="14" t="s">
        <v>703</v>
      </c>
      <c r="D671" s="16">
        <v>12.4</v>
      </c>
      <c r="E671" s="16">
        <v>25.1</v>
      </c>
      <c r="F671" s="29">
        <v>15769</v>
      </c>
      <c r="G671" s="29">
        <v>15757</v>
      </c>
      <c r="H671" s="16">
        <f>F671-G671</f>
        <v>12</v>
      </c>
      <c r="I671" s="16">
        <f>H671*0.325*3.14*(0.25^2)</f>
        <v>0.7653750000000001</v>
      </c>
      <c r="S671" s="1">
        <v>1</v>
      </c>
      <c r="Z671" s="1">
        <v>1</v>
      </c>
      <c r="AA671" s="1">
        <v>2</v>
      </c>
      <c r="BC671" s="1">
        <v>3</v>
      </c>
      <c r="CG671" s="1">
        <v>3</v>
      </c>
    </row>
    <row r="672" spans="1:85" ht="8.25">
      <c r="A672" s="13">
        <v>4</v>
      </c>
      <c r="B672" s="14" t="s">
        <v>702</v>
      </c>
      <c r="C672" s="14" t="s">
        <v>704</v>
      </c>
      <c r="D672" s="16">
        <v>10.9</v>
      </c>
      <c r="E672" s="16">
        <v>25.7</v>
      </c>
      <c r="F672" s="17">
        <v>-9999</v>
      </c>
      <c r="G672" s="17">
        <v>-9999</v>
      </c>
      <c r="H672" s="16"/>
      <c r="I672" s="16"/>
      <c r="AA672" s="1">
        <v>0</v>
      </c>
      <c r="AE672" s="1">
        <v>6</v>
      </c>
      <c r="BM672" s="1">
        <v>1</v>
      </c>
      <c r="CG672" s="1">
        <v>7</v>
      </c>
    </row>
    <row r="673" spans="1:85" ht="8.25">
      <c r="A673" s="13">
        <v>5</v>
      </c>
      <c r="B673" s="14" t="s">
        <v>702</v>
      </c>
      <c r="C673" s="14" t="s">
        <v>174</v>
      </c>
      <c r="D673" s="16">
        <v>11.3</v>
      </c>
      <c r="E673" s="16">
        <v>26.7</v>
      </c>
      <c r="F673" s="29">
        <v>15779</v>
      </c>
      <c r="G673" s="29">
        <v>15769</v>
      </c>
      <c r="H673" s="16">
        <f aca="true" t="shared" si="50" ref="H673:H704">F673-G673</f>
        <v>10</v>
      </c>
      <c r="I673" s="16">
        <f aca="true" t="shared" si="51" ref="I673:I704">H673*0.325*3.14*(0.25^2)</f>
        <v>0.6378125</v>
      </c>
      <c r="N673" s="1">
        <v>1</v>
      </c>
      <c r="AA673" s="1">
        <v>1</v>
      </c>
      <c r="CG673" s="1">
        <v>0</v>
      </c>
    </row>
    <row r="674" spans="1:85" ht="8.25">
      <c r="A674" s="13">
        <v>6</v>
      </c>
      <c r="B674" s="14" t="s">
        <v>705</v>
      </c>
      <c r="C674" s="14" t="s">
        <v>188</v>
      </c>
      <c r="D674" s="16">
        <v>9.6</v>
      </c>
      <c r="E674" s="16">
        <v>26.7</v>
      </c>
      <c r="F674" s="29">
        <v>58505</v>
      </c>
      <c r="G674" s="29">
        <v>58493</v>
      </c>
      <c r="H674" s="16">
        <f t="shared" si="50"/>
        <v>12</v>
      </c>
      <c r="I674" s="16">
        <f t="shared" si="51"/>
        <v>0.7653750000000001</v>
      </c>
      <c r="AA674" s="1">
        <v>0</v>
      </c>
      <c r="CG674" s="1">
        <v>0</v>
      </c>
    </row>
    <row r="675" spans="1:85" ht="8.25">
      <c r="A675" s="13">
        <v>7</v>
      </c>
      <c r="B675" s="14" t="s">
        <v>705</v>
      </c>
      <c r="C675" s="14" t="s">
        <v>237</v>
      </c>
      <c r="D675" s="16">
        <v>6</v>
      </c>
      <c r="E675" s="16">
        <v>25.3</v>
      </c>
      <c r="F675" s="29">
        <v>58599</v>
      </c>
      <c r="G675" s="29">
        <v>58505</v>
      </c>
      <c r="H675" s="16">
        <f t="shared" si="50"/>
        <v>94</v>
      </c>
      <c r="I675" s="16">
        <f t="shared" si="51"/>
        <v>5.9954375</v>
      </c>
      <c r="AA675" s="1">
        <v>0</v>
      </c>
      <c r="AE675" s="1">
        <v>3</v>
      </c>
      <c r="CG675" s="1">
        <v>3</v>
      </c>
    </row>
    <row r="676" spans="1:85" ht="8.25">
      <c r="A676" s="13">
        <v>1</v>
      </c>
      <c r="B676" s="19">
        <v>39485</v>
      </c>
      <c r="C676" s="14" t="s">
        <v>706</v>
      </c>
      <c r="D676" s="16">
        <v>34.2</v>
      </c>
      <c r="E676" s="16">
        <v>25.3</v>
      </c>
      <c r="F676" s="30">
        <v>59056</v>
      </c>
      <c r="G676" s="30">
        <v>58013</v>
      </c>
      <c r="H676" s="16">
        <f t="shared" si="50"/>
        <v>1043</v>
      </c>
      <c r="I676" s="16">
        <f t="shared" si="51"/>
        <v>66.52384375000001</v>
      </c>
      <c r="N676" s="1">
        <v>23</v>
      </c>
      <c r="S676" s="1">
        <v>1</v>
      </c>
      <c r="AA676" s="1">
        <v>24</v>
      </c>
      <c r="AH676" s="1">
        <v>20</v>
      </c>
      <c r="BE676" s="1">
        <v>2</v>
      </c>
      <c r="BF676" s="1">
        <v>1</v>
      </c>
      <c r="BG676" s="1">
        <v>3</v>
      </c>
      <c r="CA676" s="1">
        <v>9</v>
      </c>
      <c r="CG676" s="1">
        <v>35</v>
      </c>
    </row>
    <row r="677" spans="1:85" ht="8.25">
      <c r="A677" s="13">
        <v>2</v>
      </c>
      <c r="B677" s="14" t="s">
        <v>707</v>
      </c>
      <c r="C677" s="14" t="s">
        <v>451</v>
      </c>
      <c r="D677" s="16">
        <v>33.2</v>
      </c>
      <c r="E677" s="16">
        <v>26.4</v>
      </c>
      <c r="F677" s="29">
        <v>59013</v>
      </c>
      <c r="G677" s="29">
        <v>59644</v>
      </c>
      <c r="H677" s="16">
        <f t="shared" si="50"/>
        <v>-631</v>
      </c>
      <c r="I677" s="16">
        <f t="shared" si="51"/>
        <v>-40.24596875</v>
      </c>
      <c r="N677" s="1">
        <v>24</v>
      </c>
      <c r="O677" s="1">
        <v>1</v>
      </c>
      <c r="S677" s="1">
        <v>6</v>
      </c>
      <c r="X677" s="1">
        <v>3</v>
      </c>
      <c r="AA677" s="1">
        <v>34</v>
      </c>
      <c r="AH677" s="1">
        <v>32</v>
      </c>
      <c r="AW677" s="1">
        <v>3</v>
      </c>
      <c r="CA677" s="1">
        <v>328</v>
      </c>
      <c r="CG677" s="1">
        <v>363</v>
      </c>
    </row>
    <row r="678" spans="1:85" ht="8.25">
      <c r="A678" s="13">
        <v>3</v>
      </c>
      <c r="B678" s="14" t="s">
        <v>707</v>
      </c>
      <c r="C678" s="14" t="s">
        <v>602</v>
      </c>
      <c r="D678" s="16">
        <v>33.5</v>
      </c>
      <c r="E678" s="16">
        <v>26.7</v>
      </c>
      <c r="F678" s="29">
        <v>59644</v>
      </c>
      <c r="G678" s="29">
        <v>58965</v>
      </c>
      <c r="H678" s="16">
        <f t="shared" si="50"/>
        <v>679</v>
      </c>
      <c r="I678" s="16">
        <f t="shared" si="51"/>
        <v>43.307468750000005</v>
      </c>
      <c r="O678" s="1">
        <v>1</v>
      </c>
      <c r="S678" s="1">
        <v>1</v>
      </c>
      <c r="Z678" s="1">
        <v>3</v>
      </c>
      <c r="AA678" s="1">
        <v>5</v>
      </c>
      <c r="AB678" s="1">
        <v>2</v>
      </c>
      <c r="AH678" s="1">
        <v>2</v>
      </c>
      <c r="CG678" s="1">
        <v>4</v>
      </c>
    </row>
    <row r="679" spans="1:85" ht="8.25">
      <c r="A679" s="13">
        <v>4</v>
      </c>
      <c r="B679" s="14" t="s">
        <v>707</v>
      </c>
      <c r="C679" s="14" t="s">
        <v>534</v>
      </c>
      <c r="D679" s="16">
        <v>13.5</v>
      </c>
      <c r="E679" s="16">
        <v>26.4</v>
      </c>
      <c r="F679" s="29">
        <v>58664</v>
      </c>
      <c r="G679" s="29">
        <v>58590</v>
      </c>
      <c r="H679" s="16">
        <f t="shared" si="50"/>
        <v>74</v>
      </c>
      <c r="I679" s="16">
        <f t="shared" si="51"/>
        <v>4.719812500000001</v>
      </c>
      <c r="AA679" s="1">
        <v>0</v>
      </c>
      <c r="CG679" s="1">
        <v>0</v>
      </c>
    </row>
    <row r="680" spans="1:85" ht="8.25">
      <c r="A680" s="13">
        <v>5</v>
      </c>
      <c r="B680" s="14" t="s">
        <v>707</v>
      </c>
      <c r="C680" s="14" t="s">
        <v>708</v>
      </c>
      <c r="D680" s="16">
        <v>32.3</v>
      </c>
      <c r="E680" s="16">
        <v>26.4</v>
      </c>
      <c r="F680" s="29">
        <v>58965</v>
      </c>
      <c r="G680" s="29">
        <v>58690</v>
      </c>
      <c r="H680" s="16">
        <f t="shared" si="50"/>
        <v>275</v>
      </c>
      <c r="I680" s="16">
        <f t="shared" si="51"/>
        <v>17.53984375</v>
      </c>
      <c r="AA680" s="1">
        <v>0</v>
      </c>
      <c r="AH680" s="1">
        <v>2</v>
      </c>
      <c r="CG680" s="1">
        <v>2</v>
      </c>
    </row>
    <row r="681" spans="1:85" ht="8.25">
      <c r="A681" s="13">
        <v>6</v>
      </c>
      <c r="B681" s="14" t="s">
        <v>707</v>
      </c>
      <c r="C681" s="14" t="s">
        <v>217</v>
      </c>
      <c r="D681" s="16">
        <v>30</v>
      </c>
      <c r="E681" s="16">
        <v>24.3</v>
      </c>
      <c r="F681" s="29">
        <v>58580</v>
      </c>
      <c r="G681" s="29">
        <v>58577</v>
      </c>
      <c r="H681" s="16">
        <f t="shared" si="50"/>
        <v>3</v>
      </c>
      <c r="I681" s="16">
        <f t="shared" si="51"/>
        <v>0.19134375000000003</v>
      </c>
      <c r="AA681" s="1">
        <v>0</v>
      </c>
      <c r="BG681" s="1">
        <v>1</v>
      </c>
      <c r="CG681" s="1">
        <v>1</v>
      </c>
    </row>
    <row r="682" spans="1:85" ht="8.25">
      <c r="A682" s="13">
        <v>7</v>
      </c>
      <c r="B682" s="14" t="s">
        <v>707</v>
      </c>
      <c r="C682" s="14" t="s">
        <v>158</v>
      </c>
      <c r="D682" s="16">
        <v>28.5</v>
      </c>
      <c r="E682" s="16">
        <v>24.4</v>
      </c>
      <c r="F682" s="29">
        <v>58664</v>
      </c>
      <c r="G682" s="29">
        <v>58580</v>
      </c>
      <c r="H682" s="16">
        <f t="shared" si="50"/>
        <v>84</v>
      </c>
      <c r="I682" s="16">
        <f t="shared" si="51"/>
        <v>5.3576250000000005</v>
      </c>
      <c r="AA682" s="1">
        <v>0</v>
      </c>
      <c r="CG682" s="1">
        <v>0</v>
      </c>
    </row>
    <row r="683" spans="1:85" ht="8.25">
      <c r="A683" s="13">
        <v>1</v>
      </c>
      <c r="B683" s="19">
        <v>39510</v>
      </c>
      <c r="C683" s="14" t="s">
        <v>515</v>
      </c>
      <c r="D683" s="16">
        <v>34</v>
      </c>
      <c r="E683" s="16">
        <v>22</v>
      </c>
      <c r="F683" s="30">
        <v>65848</v>
      </c>
      <c r="G683" s="30">
        <v>65821</v>
      </c>
      <c r="H683" s="16">
        <f t="shared" si="50"/>
        <v>27</v>
      </c>
      <c r="I683" s="16">
        <f t="shared" si="51"/>
        <v>1.7220937500000002</v>
      </c>
      <c r="AA683" s="1">
        <v>0</v>
      </c>
      <c r="CG683" s="1">
        <v>0</v>
      </c>
    </row>
    <row r="684" spans="1:85" ht="8.25">
      <c r="A684" s="13">
        <v>2</v>
      </c>
      <c r="B684" s="14" t="s">
        <v>709</v>
      </c>
      <c r="C684" s="14" t="s">
        <v>193</v>
      </c>
      <c r="D684" s="16">
        <v>34.2</v>
      </c>
      <c r="E684" s="16">
        <v>21.4</v>
      </c>
      <c r="F684" s="29">
        <v>65821</v>
      </c>
      <c r="G684" s="29">
        <v>65709</v>
      </c>
      <c r="H684" s="16">
        <f t="shared" si="50"/>
        <v>112</v>
      </c>
      <c r="I684" s="16">
        <f t="shared" si="51"/>
        <v>7.1435</v>
      </c>
      <c r="L684" s="1">
        <v>1</v>
      </c>
      <c r="S684" s="1">
        <v>2</v>
      </c>
      <c r="Z684" s="1">
        <v>9</v>
      </c>
      <c r="AA684" s="1">
        <v>12</v>
      </c>
      <c r="CF684" s="1">
        <v>1</v>
      </c>
      <c r="CG684" s="1">
        <v>1</v>
      </c>
    </row>
    <row r="685" spans="1:85" ht="8.25">
      <c r="A685" s="13">
        <v>3</v>
      </c>
      <c r="B685" s="14" t="s">
        <v>709</v>
      </c>
      <c r="C685" s="14" t="s">
        <v>151</v>
      </c>
      <c r="D685" s="16">
        <v>9.8</v>
      </c>
      <c r="E685" s="16">
        <v>23.2</v>
      </c>
      <c r="F685" s="29">
        <v>65709</v>
      </c>
      <c r="G685" s="29">
        <v>65622</v>
      </c>
      <c r="H685" s="16">
        <f t="shared" si="50"/>
        <v>87</v>
      </c>
      <c r="I685" s="16">
        <f t="shared" si="51"/>
        <v>5.54896875</v>
      </c>
      <c r="AA685" s="1">
        <v>0</v>
      </c>
      <c r="CG685" s="1">
        <v>0</v>
      </c>
    </row>
    <row r="686" spans="1:85" ht="8.25">
      <c r="A686" s="13">
        <v>4</v>
      </c>
      <c r="B686" s="14" t="s">
        <v>709</v>
      </c>
      <c r="C686" s="14" t="s">
        <v>710</v>
      </c>
      <c r="D686" s="16">
        <v>14.2</v>
      </c>
      <c r="E686" s="16">
        <v>24.5</v>
      </c>
      <c r="F686" s="29">
        <v>65622</v>
      </c>
      <c r="G686" s="29">
        <v>65610</v>
      </c>
      <c r="H686" s="16">
        <f t="shared" si="50"/>
        <v>12</v>
      </c>
      <c r="I686" s="16">
        <f t="shared" si="51"/>
        <v>0.7653750000000001</v>
      </c>
      <c r="AA686" s="1">
        <v>0</v>
      </c>
      <c r="CG686" s="1">
        <v>0</v>
      </c>
    </row>
    <row r="687" spans="1:85" ht="8.25">
      <c r="A687" s="13">
        <v>5</v>
      </c>
      <c r="B687" s="14" t="s">
        <v>709</v>
      </c>
      <c r="C687" s="14" t="s">
        <v>95</v>
      </c>
      <c r="D687" s="16">
        <v>4.6</v>
      </c>
      <c r="E687" s="16">
        <v>24.1</v>
      </c>
      <c r="F687" s="29">
        <v>65610</v>
      </c>
      <c r="G687" s="29">
        <v>65570</v>
      </c>
      <c r="H687" s="16">
        <f t="shared" si="50"/>
        <v>40</v>
      </c>
      <c r="I687" s="16">
        <f t="shared" si="51"/>
        <v>2.55125</v>
      </c>
      <c r="AA687" s="1">
        <v>0</v>
      </c>
      <c r="CG687" s="1">
        <v>0</v>
      </c>
    </row>
    <row r="688" spans="1:85" ht="8.25">
      <c r="A688" s="13">
        <v>6</v>
      </c>
      <c r="B688" s="14" t="s">
        <v>711</v>
      </c>
      <c r="C688" s="14" t="s">
        <v>712</v>
      </c>
      <c r="D688" s="16">
        <v>14.2</v>
      </c>
      <c r="E688" s="16">
        <v>26.3</v>
      </c>
      <c r="F688" s="29">
        <v>65904</v>
      </c>
      <c r="G688" s="29">
        <v>65858</v>
      </c>
      <c r="H688" s="16">
        <f t="shared" si="50"/>
        <v>46</v>
      </c>
      <c r="I688" s="16">
        <f t="shared" si="51"/>
        <v>2.9339375000000003</v>
      </c>
      <c r="AA688" s="1">
        <v>0</v>
      </c>
      <c r="CG688" s="1">
        <v>0</v>
      </c>
    </row>
    <row r="689" spans="1:85" ht="8.25">
      <c r="A689" s="13">
        <v>7</v>
      </c>
      <c r="B689" s="14" t="s">
        <v>711</v>
      </c>
      <c r="C689" s="14" t="s">
        <v>193</v>
      </c>
      <c r="D689" s="16">
        <v>9.9</v>
      </c>
      <c r="E689" s="16">
        <v>27.3</v>
      </c>
      <c r="F689" s="29">
        <v>65858</v>
      </c>
      <c r="G689" s="29">
        <v>65847</v>
      </c>
      <c r="H689" s="16">
        <f t="shared" si="50"/>
        <v>11</v>
      </c>
      <c r="I689" s="16">
        <f t="shared" si="51"/>
        <v>0.70159375</v>
      </c>
      <c r="AA689" s="1">
        <v>0</v>
      </c>
      <c r="CG689" s="1">
        <v>0</v>
      </c>
    </row>
    <row r="690" spans="1:85" ht="8.25">
      <c r="A690" s="13">
        <v>1</v>
      </c>
      <c r="B690" s="19">
        <v>39545</v>
      </c>
      <c r="C690" s="14" t="s">
        <v>306</v>
      </c>
      <c r="D690" s="16">
        <v>33.3</v>
      </c>
      <c r="E690" s="16">
        <v>21.2</v>
      </c>
      <c r="F690" s="30">
        <v>65848</v>
      </c>
      <c r="G690" s="30">
        <v>65821</v>
      </c>
      <c r="H690" s="16">
        <f t="shared" si="50"/>
        <v>27</v>
      </c>
      <c r="I690" s="16">
        <f t="shared" si="51"/>
        <v>1.7220937500000002</v>
      </c>
      <c r="AA690" s="1">
        <v>0</v>
      </c>
      <c r="AH690" s="1">
        <v>1</v>
      </c>
      <c r="BG690" s="1">
        <v>1</v>
      </c>
      <c r="BV690" s="1">
        <v>2</v>
      </c>
      <c r="CG690" s="1">
        <v>4</v>
      </c>
    </row>
    <row r="691" spans="1:85" ht="8.25">
      <c r="A691" s="13">
        <v>2</v>
      </c>
      <c r="B691" s="14" t="s">
        <v>713</v>
      </c>
      <c r="C691" s="14" t="s">
        <v>714</v>
      </c>
      <c r="D691" s="16">
        <v>34.2</v>
      </c>
      <c r="E691" s="16">
        <v>21.4</v>
      </c>
      <c r="F691" s="29">
        <v>65821</v>
      </c>
      <c r="G691" s="29">
        <v>65709</v>
      </c>
      <c r="H691" s="16">
        <f t="shared" si="50"/>
        <v>112</v>
      </c>
      <c r="I691" s="16">
        <f t="shared" si="51"/>
        <v>7.1435</v>
      </c>
      <c r="W691" s="1">
        <v>1</v>
      </c>
      <c r="AA691" s="1">
        <v>1</v>
      </c>
      <c r="AH691" s="1">
        <v>1</v>
      </c>
      <c r="CG691" s="1">
        <v>1</v>
      </c>
    </row>
    <row r="692" spans="1:85" ht="8.25">
      <c r="A692" s="13">
        <v>3</v>
      </c>
      <c r="B692" s="14" t="s">
        <v>713</v>
      </c>
      <c r="C692" s="14" t="s">
        <v>715</v>
      </c>
      <c r="D692" s="16">
        <v>33.6</v>
      </c>
      <c r="E692" s="16">
        <v>26.7</v>
      </c>
      <c r="F692" s="29">
        <v>65709</v>
      </c>
      <c r="G692" s="29">
        <v>65622</v>
      </c>
      <c r="H692" s="16">
        <f t="shared" si="50"/>
        <v>87</v>
      </c>
      <c r="I692" s="16">
        <f t="shared" si="51"/>
        <v>5.54896875</v>
      </c>
      <c r="W692" s="1">
        <v>1</v>
      </c>
      <c r="Z692" s="1">
        <v>2</v>
      </c>
      <c r="AA692" s="1">
        <v>3</v>
      </c>
      <c r="CF692" s="1">
        <v>1</v>
      </c>
      <c r="CG692" s="1">
        <v>1</v>
      </c>
    </row>
    <row r="693" spans="1:85" ht="8.25">
      <c r="A693" s="13">
        <v>4</v>
      </c>
      <c r="B693" s="14" t="s">
        <v>713</v>
      </c>
      <c r="C693" s="14" t="s">
        <v>716</v>
      </c>
      <c r="D693" s="16">
        <v>33.4</v>
      </c>
      <c r="E693" s="16">
        <v>24</v>
      </c>
      <c r="F693" s="29">
        <v>65622</v>
      </c>
      <c r="G693" s="29">
        <v>65610</v>
      </c>
      <c r="H693" s="16">
        <f t="shared" si="50"/>
        <v>12</v>
      </c>
      <c r="I693" s="16">
        <f t="shared" si="51"/>
        <v>0.7653750000000001</v>
      </c>
      <c r="AA693" s="1">
        <v>0</v>
      </c>
      <c r="CG693" s="1">
        <v>0</v>
      </c>
    </row>
    <row r="694" spans="1:85" ht="8.25">
      <c r="A694" s="13">
        <v>5</v>
      </c>
      <c r="B694" s="14" t="s">
        <v>713</v>
      </c>
      <c r="C694" s="14" t="s">
        <v>717</v>
      </c>
      <c r="D694" s="16">
        <v>18.6</v>
      </c>
      <c r="E694" s="16">
        <v>24.7</v>
      </c>
      <c r="F694" s="29">
        <v>65610</v>
      </c>
      <c r="G694" s="29">
        <v>65570</v>
      </c>
      <c r="H694" s="16">
        <f t="shared" si="50"/>
        <v>40</v>
      </c>
      <c r="I694" s="16">
        <f t="shared" si="51"/>
        <v>2.55125</v>
      </c>
      <c r="O694" s="1">
        <v>1</v>
      </c>
      <c r="AA694" s="1">
        <v>1</v>
      </c>
      <c r="CG694" s="1">
        <v>0</v>
      </c>
    </row>
    <row r="695" spans="1:85" ht="8.25">
      <c r="A695" s="13">
        <v>6</v>
      </c>
      <c r="B695" s="14" t="s">
        <v>713</v>
      </c>
      <c r="C695" s="14" t="s">
        <v>718</v>
      </c>
      <c r="D695" s="16">
        <v>31.1</v>
      </c>
      <c r="E695" s="16">
        <v>25.7</v>
      </c>
      <c r="F695" s="29">
        <v>65904</v>
      </c>
      <c r="G695" s="29">
        <v>65858</v>
      </c>
      <c r="H695" s="16">
        <f t="shared" si="50"/>
        <v>46</v>
      </c>
      <c r="I695" s="16">
        <f t="shared" si="51"/>
        <v>2.9339375000000003</v>
      </c>
      <c r="AA695" s="1">
        <v>0</v>
      </c>
      <c r="CG695" s="1">
        <v>0</v>
      </c>
    </row>
    <row r="696" spans="1:85" ht="8.25">
      <c r="A696" s="13">
        <v>7</v>
      </c>
      <c r="B696" s="14" t="s">
        <v>713</v>
      </c>
      <c r="C696" s="14" t="s">
        <v>719</v>
      </c>
      <c r="D696" s="16">
        <v>31.6</v>
      </c>
      <c r="E696" s="16">
        <v>26.7</v>
      </c>
      <c r="F696" s="29">
        <v>65858</v>
      </c>
      <c r="G696" s="29">
        <v>65847</v>
      </c>
      <c r="H696" s="16">
        <f t="shared" si="50"/>
        <v>11</v>
      </c>
      <c r="I696" s="16">
        <f t="shared" si="51"/>
        <v>0.70159375</v>
      </c>
      <c r="AA696" s="1">
        <v>0</v>
      </c>
      <c r="AE696" s="1">
        <v>1</v>
      </c>
      <c r="CG696" s="1">
        <v>1</v>
      </c>
    </row>
    <row r="697" spans="1:85" ht="8.25">
      <c r="A697" s="13">
        <v>1</v>
      </c>
      <c r="B697" s="19">
        <v>39573</v>
      </c>
      <c r="C697" s="14" t="s">
        <v>556</v>
      </c>
      <c r="D697" s="28">
        <v>27.1</v>
      </c>
      <c r="E697" s="28">
        <v>17.9</v>
      </c>
      <c r="F697" s="29">
        <v>98733</v>
      </c>
      <c r="G697" s="29">
        <v>98605</v>
      </c>
      <c r="H697" s="16">
        <f t="shared" si="50"/>
        <v>128</v>
      </c>
      <c r="I697" s="16">
        <f t="shared" si="51"/>
        <v>8.164000000000001</v>
      </c>
      <c r="AA697" s="1">
        <v>0</v>
      </c>
      <c r="CG697" s="1">
        <v>0</v>
      </c>
    </row>
    <row r="698" spans="1:85" ht="8.25">
      <c r="A698" s="13">
        <v>2</v>
      </c>
      <c r="B698" s="14" t="s">
        <v>720</v>
      </c>
      <c r="C698" s="14" t="s">
        <v>160</v>
      </c>
      <c r="D698" s="28">
        <v>28.5</v>
      </c>
      <c r="E698" s="28">
        <v>18.3</v>
      </c>
      <c r="F698" s="29">
        <v>98605</v>
      </c>
      <c r="G698" s="29">
        <v>98599</v>
      </c>
      <c r="H698" s="16">
        <f t="shared" si="50"/>
        <v>6</v>
      </c>
      <c r="I698" s="16">
        <f t="shared" si="51"/>
        <v>0.38268750000000007</v>
      </c>
      <c r="AA698" s="1">
        <v>0</v>
      </c>
      <c r="BM698" s="1">
        <v>2</v>
      </c>
      <c r="CG698" s="1">
        <v>2</v>
      </c>
    </row>
    <row r="699" spans="1:85" ht="8.25">
      <c r="A699" s="13">
        <v>3</v>
      </c>
      <c r="B699" s="14" t="s">
        <v>720</v>
      </c>
      <c r="C699" s="14" t="s">
        <v>248</v>
      </c>
      <c r="D699" s="28">
        <v>20.6</v>
      </c>
      <c r="E699" s="28">
        <v>17.1</v>
      </c>
      <c r="F699" s="29">
        <v>98599</v>
      </c>
      <c r="G699" s="29">
        <v>98569</v>
      </c>
      <c r="H699" s="16">
        <f t="shared" si="50"/>
        <v>30</v>
      </c>
      <c r="I699" s="16">
        <f t="shared" si="51"/>
        <v>1.9134375000000001</v>
      </c>
      <c r="AA699" s="1">
        <v>0</v>
      </c>
      <c r="CG699" s="1">
        <v>0</v>
      </c>
    </row>
    <row r="700" spans="1:85" ht="8.25">
      <c r="A700" s="13">
        <v>4</v>
      </c>
      <c r="B700" s="14" t="s">
        <v>720</v>
      </c>
      <c r="C700" s="14" t="s">
        <v>721</v>
      </c>
      <c r="D700" s="28">
        <v>23.4</v>
      </c>
      <c r="E700" s="28">
        <v>15.6</v>
      </c>
      <c r="F700" s="29">
        <v>98540</v>
      </c>
      <c r="G700" s="29">
        <v>98527</v>
      </c>
      <c r="H700" s="16">
        <f t="shared" si="50"/>
        <v>13</v>
      </c>
      <c r="I700" s="16">
        <f t="shared" si="51"/>
        <v>0.8291562500000002</v>
      </c>
      <c r="AA700" s="1">
        <v>0</v>
      </c>
      <c r="CG700" s="1">
        <v>0</v>
      </c>
    </row>
    <row r="701" spans="1:85" ht="8.25">
      <c r="A701" s="13">
        <v>5</v>
      </c>
      <c r="B701" s="14" t="s">
        <v>720</v>
      </c>
      <c r="C701" s="14" t="s">
        <v>722</v>
      </c>
      <c r="D701" s="31">
        <v>18</v>
      </c>
      <c r="E701" s="28">
        <v>16.5</v>
      </c>
      <c r="F701" s="29">
        <v>98569</v>
      </c>
      <c r="G701" s="29">
        <v>98540</v>
      </c>
      <c r="H701" s="16">
        <f t="shared" si="50"/>
        <v>29</v>
      </c>
      <c r="I701" s="16">
        <f t="shared" si="51"/>
        <v>1.8496562500000002</v>
      </c>
      <c r="AA701" s="1">
        <v>0</v>
      </c>
      <c r="AE701" s="1">
        <v>1</v>
      </c>
      <c r="CG701" s="1">
        <v>1</v>
      </c>
    </row>
    <row r="702" spans="1:85" ht="8.25">
      <c r="A702" s="13">
        <v>6</v>
      </c>
      <c r="B702" s="14" t="s">
        <v>720</v>
      </c>
      <c r="C702" s="14" t="s">
        <v>723</v>
      </c>
      <c r="D702" s="28">
        <v>23.3</v>
      </c>
      <c r="E702" s="28">
        <v>18.3</v>
      </c>
      <c r="F702" s="29">
        <v>98769</v>
      </c>
      <c r="G702" s="29">
        <v>98733</v>
      </c>
      <c r="H702" s="16">
        <f t="shared" si="50"/>
        <v>36</v>
      </c>
      <c r="I702" s="16">
        <f t="shared" si="51"/>
        <v>2.2961250000000004</v>
      </c>
      <c r="AA702" s="1">
        <v>0</v>
      </c>
      <c r="BM702" s="1">
        <v>1</v>
      </c>
      <c r="CG702" s="1">
        <v>1</v>
      </c>
    </row>
    <row r="703" spans="1:85" ht="8.25">
      <c r="A703" s="13">
        <v>7</v>
      </c>
      <c r="B703" s="14" t="s">
        <v>720</v>
      </c>
      <c r="C703" s="14" t="s">
        <v>724</v>
      </c>
      <c r="D703" s="28">
        <v>21.7</v>
      </c>
      <c r="E703" s="31">
        <v>20</v>
      </c>
      <c r="F703" s="29">
        <v>98801</v>
      </c>
      <c r="G703" s="29">
        <v>98769</v>
      </c>
      <c r="H703" s="16">
        <f t="shared" si="50"/>
        <v>32</v>
      </c>
      <c r="I703" s="16">
        <f t="shared" si="51"/>
        <v>2.0410000000000004</v>
      </c>
      <c r="AA703" s="1">
        <v>0</v>
      </c>
      <c r="CG703" s="1">
        <v>0</v>
      </c>
    </row>
    <row r="704" spans="1:85" ht="8.25">
      <c r="A704" s="13">
        <v>1</v>
      </c>
      <c r="B704" s="19">
        <v>39601</v>
      </c>
      <c r="C704" s="14" t="s">
        <v>689</v>
      </c>
      <c r="D704" s="31">
        <v>30</v>
      </c>
      <c r="E704" s="28">
        <v>15.8</v>
      </c>
      <c r="F704" s="31">
        <v>15892</v>
      </c>
      <c r="G704" s="31">
        <v>15793</v>
      </c>
      <c r="H704" s="16">
        <f t="shared" si="50"/>
        <v>99</v>
      </c>
      <c r="I704" s="16">
        <f t="shared" si="51"/>
        <v>6.314343750000001</v>
      </c>
      <c r="AA704" s="1">
        <v>0</v>
      </c>
      <c r="CG704" s="1">
        <v>0</v>
      </c>
    </row>
    <row r="705" spans="1:85" ht="8.25">
      <c r="A705" s="13">
        <v>2</v>
      </c>
      <c r="B705" s="14" t="s">
        <v>725</v>
      </c>
      <c r="C705" s="14" t="s">
        <v>726</v>
      </c>
      <c r="D705" s="28">
        <v>29.2</v>
      </c>
      <c r="E705" s="28">
        <v>15.7</v>
      </c>
      <c r="F705" s="31">
        <v>15793</v>
      </c>
      <c r="G705" s="31">
        <v>15782</v>
      </c>
      <c r="H705" s="16">
        <f aca="true" t="shared" si="52" ref="H705:H736">F705-G705</f>
        <v>11</v>
      </c>
      <c r="I705" s="16">
        <f aca="true" t="shared" si="53" ref="I705:I736">H705*0.325*3.14*(0.25^2)</f>
        <v>0.70159375</v>
      </c>
      <c r="AA705" s="1">
        <v>0</v>
      </c>
      <c r="BM705" s="1">
        <v>1</v>
      </c>
      <c r="CG705" s="1">
        <v>1</v>
      </c>
    </row>
    <row r="706" spans="1:85" ht="8.25">
      <c r="A706" s="13">
        <v>3</v>
      </c>
      <c r="B706" s="14" t="s">
        <v>725</v>
      </c>
      <c r="C706" s="14" t="s">
        <v>658</v>
      </c>
      <c r="D706" s="28">
        <v>24.5</v>
      </c>
      <c r="E706" s="28">
        <v>14.8</v>
      </c>
      <c r="F706" s="31">
        <v>15782</v>
      </c>
      <c r="G706" s="31">
        <v>15766</v>
      </c>
      <c r="H706" s="16">
        <f t="shared" si="52"/>
        <v>16</v>
      </c>
      <c r="I706" s="16">
        <f t="shared" si="53"/>
        <v>1.0205000000000002</v>
      </c>
      <c r="AA706" s="1">
        <v>0</v>
      </c>
      <c r="CG706" s="1">
        <v>0</v>
      </c>
    </row>
    <row r="707" spans="1:85" ht="8.25">
      <c r="A707" s="13">
        <v>4</v>
      </c>
      <c r="B707" s="14" t="s">
        <v>725</v>
      </c>
      <c r="C707" s="14" t="s">
        <v>150</v>
      </c>
      <c r="D707" s="31">
        <v>21</v>
      </c>
      <c r="E707" s="31">
        <v>15</v>
      </c>
      <c r="F707" s="31">
        <v>15766</v>
      </c>
      <c r="G707" s="31">
        <v>15762</v>
      </c>
      <c r="H707" s="16">
        <f t="shared" si="52"/>
        <v>4</v>
      </c>
      <c r="I707" s="16">
        <f t="shared" si="53"/>
        <v>0.25512500000000005</v>
      </c>
      <c r="AA707" s="1">
        <v>0</v>
      </c>
      <c r="CG707" s="1">
        <v>0</v>
      </c>
    </row>
    <row r="708" spans="1:85" ht="8.25">
      <c r="A708" s="13">
        <v>5</v>
      </c>
      <c r="B708" s="14" t="s">
        <v>725</v>
      </c>
      <c r="C708" s="14" t="s">
        <v>698</v>
      </c>
      <c r="D708" s="28">
        <v>23.6</v>
      </c>
      <c r="E708" s="28">
        <v>14.5</v>
      </c>
      <c r="F708" s="31">
        <v>15762</v>
      </c>
      <c r="G708" s="31">
        <v>15576</v>
      </c>
      <c r="H708" s="16">
        <f t="shared" si="52"/>
        <v>186</v>
      </c>
      <c r="I708" s="16">
        <f t="shared" si="53"/>
        <v>11.863312500000001</v>
      </c>
      <c r="AA708" s="1">
        <v>0</v>
      </c>
      <c r="AE708" s="1">
        <v>15</v>
      </c>
      <c r="BM708" s="1">
        <v>2</v>
      </c>
      <c r="CG708" s="1">
        <v>17</v>
      </c>
    </row>
    <row r="709" spans="1:85" ht="8.25">
      <c r="A709" s="13">
        <v>6</v>
      </c>
      <c r="B709" s="14" t="s">
        <v>727</v>
      </c>
      <c r="C709" s="14" t="s">
        <v>728</v>
      </c>
      <c r="D709" s="17">
        <v>-9999</v>
      </c>
      <c r="E709" s="17">
        <v>-9999</v>
      </c>
      <c r="F709" s="31">
        <v>15796</v>
      </c>
      <c r="G709" s="31">
        <v>15784</v>
      </c>
      <c r="H709" s="16">
        <f t="shared" si="52"/>
        <v>12</v>
      </c>
      <c r="I709" s="16">
        <f t="shared" si="53"/>
        <v>0.7653750000000001</v>
      </c>
      <c r="AA709" s="1">
        <v>0</v>
      </c>
      <c r="AE709" s="1">
        <v>4</v>
      </c>
      <c r="CG709" s="1">
        <v>4</v>
      </c>
    </row>
    <row r="710" spans="1:85" ht="8.25">
      <c r="A710" s="13">
        <v>7</v>
      </c>
      <c r="B710" s="14" t="s">
        <v>727</v>
      </c>
      <c r="C710" s="14" t="s">
        <v>112</v>
      </c>
      <c r="D710" s="17">
        <v>-9999</v>
      </c>
      <c r="E710" s="17">
        <v>-9999</v>
      </c>
      <c r="F710" s="31">
        <v>15815</v>
      </c>
      <c r="G710" s="31">
        <v>15796</v>
      </c>
      <c r="H710" s="16">
        <f t="shared" si="52"/>
        <v>19</v>
      </c>
      <c r="I710" s="16">
        <f t="shared" si="53"/>
        <v>1.21184375</v>
      </c>
      <c r="AA710" s="1">
        <v>0</v>
      </c>
      <c r="AE710" s="1">
        <v>1</v>
      </c>
      <c r="CG710" s="1">
        <v>1</v>
      </c>
    </row>
    <row r="711" spans="1:85" ht="8.25">
      <c r="A711" s="13">
        <v>1</v>
      </c>
      <c r="B711" s="19">
        <v>39631</v>
      </c>
      <c r="C711" s="14" t="s">
        <v>729</v>
      </c>
      <c r="D711" s="28">
        <v>10.2</v>
      </c>
      <c r="E711" s="28">
        <v>15</v>
      </c>
      <c r="F711" s="31">
        <v>16304</v>
      </c>
      <c r="G711" s="31">
        <v>16009</v>
      </c>
      <c r="H711" s="16">
        <f t="shared" si="52"/>
        <v>295</v>
      </c>
      <c r="I711" s="16">
        <f t="shared" si="53"/>
        <v>18.81546875</v>
      </c>
      <c r="AA711" s="1">
        <v>0</v>
      </c>
      <c r="CG711" s="1">
        <v>0</v>
      </c>
    </row>
    <row r="712" spans="1:85" ht="8.25">
      <c r="A712" s="13">
        <v>2</v>
      </c>
      <c r="B712" s="14" t="s">
        <v>730</v>
      </c>
      <c r="C712" s="14" t="s">
        <v>312</v>
      </c>
      <c r="D712" s="28">
        <v>1.6</v>
      </c>
      <c r="E712" s="28">
        <v>14</v>
      </c>
      <c r="F712" s="31">
        <v>16009</v>
      </c>
      <c r="G712" s="31">
        <v>15828</v>
      </c>
      <c r="H712" s="16">
        <f t="shared" si="52"/>
        <v>181</v>
      </c>
      <c r="I712" s="16">
        <f t="shared" si="53"/>
        <v>11.544406250000002</v>
      </c>
      <c r="N712" s="1">
        <v>1</v>
      </c>
      <c r="AA712" s="1">
        <v>1</v>
      </c>
      <c r="AE712" s="1">
        <v>1</v>
      </c>
      <c r="AH712" s="1">
        <v>1</v>
      </c>
      <c r="CG712" s="1">
        <v>2</v>
      </c>
    </row>
    <row r="713" spans="1:85" ht="8.25">
      <c r="A713" s="13">
        <v>3</v>
      </c>
      <c r="B713" s="14" t="s">
        <v>730</v>
      </c>
      <c r="C713" s="14" t="s">
        <v>731</v>
      </c>
      <c r="D713" s="28">
        <v>5.3</v>
      </c>
      <c r="E713" s="28">
        <v>16</v>
      </c>
      <c r="F713" s="31">
        <v>15828</v>
      </c>
      <c r="G713" s="31">
        <v>15799</v>
      </c>
      <c r="H713" s="16">
        <f t="shared" si="52"/>
        <v>29</v>
      </c>
      <c r="I713" s="16">
        <f t="shared" si="53"/>
        <v>1.8496562500000002</v>
      </c>
      <c r="AA713" s="1">
        <v>0</v>
      </c>
      <c r="AE713" s="1">
        <v>30</v>
      </c>
      <c r="CG713" s="1">
        <v>30</v>
      </c>
    </row>
    <row r="714" spans="1:85" ht="8.25">
      <c r="A714" s="13">
        <v>4</v>
      </c>
      <c r="B714" s="14" t="s">
        <v>730</v>
      </c>
      <c r="C714" s="14" t="s">
        <v>732</v>
      </c>
      <c r="D714" s="28">
        <v>1.4</v>
      </c>
      <c r="E714" s="31">
        <v>14</v>
      </c>
      <c r="F714" s="31">
        <v>15799</v>
      </c>
      <c r="G714" s="31">
        <v>15789</v>
      </c>
      <c r="H714" s="16">
        <f t="shared" si="52"/>
        <v>10</v>
      </c>
      <c r="I714" s="16">
        <f t="shared" si="53"/>
        <v>0.6378125</v>
      </c>
      <c r="AA714" s="1">
        <v>0</v>
      </c>
      <c r="CG714" s="1">
        <v>0</v>
      </c>
    </row>
    <row r="715" spans="1:85" ht="8.25">
      <c r="A715" s="13">
        <v>5</v>
      </c>
      <c r="B715" s="14" t="s">
        <v>730</v>
      </c>
      <c r="C715" s="14" t="s">
        <v>95</v>
      </c>
      <c r="D715" s="28">
        <v>5</v>
      </c>
      <c r="E715" s="28">
        <v>14.4</v>
      </c>
      <c r="F715" s="31">
        <v>15789</v>
      </c>
      <c r="G715" s="31">
        <v>15783</v>
      </c>
      <c r="H715" s="16">
        <f t="shared" si="52"/>
        <v>6</v>
      </c>
      <c r="I715" s="16">
        <f t="shared" si="53"/>
        <v>0.38268750000000007</v>
      </c>
      <c r="AA715" s="1">
        <v>0</v>
      </c>
      <c r="CG715" s="1">
        <v>0</v>
      </c>
    </row>
    <row r="716" spans="1:85" ht="8.25">
      <c r="A716" s="13">
        <v>6</v>
      </c>
      <c r="B716" s="14" t="s">
        <v>733</v>
      </c>
      <c r="C716" s="14" t="s">
        <v>563</v>
      </c>
      <c r="D716" s="16">
        <v>6</v>
      </c>
      <c r="E716" s="16">
        <v>14.7</v>
      </c>
      <c r="F716" s="31">
        <v>15795</v>
      </c>
      <c r="G716" s="31">
        <v>15785</v>
      </c>
      <c r="H716" s="16">
        <f t="shared" si="52"/>
        <v>10</v>
      </c>
      <c r="I716" s="16">
        <f t="shared" si="53"/>
        <v>0.6378125</v>
      </c>
      <c r="AA716" s="1">
        <v>0</v>
      </c>
      <c r="AE716" s="1">
        <v>7</v>
      </c>
      <c r="CG716" s="1">
        <v>7</v>
      </c>
    </row>
    <row r="717" spans="1:85" ht="8.25">
      <c r="A717" s="13">
        <v>7</v>
      </c>
      <c r="B717" s="14" t="s">
        <v>733</v>
      </c>
      <c r="C717" s="14" t="s">
        <v>265</v>
      </c>
      <c r="D717" s="16">
        <v>5.4</v>
      </c>
      <c r="E717" s="16">
        <v>14.3</v>
      </c>
      <c r="F717" s="31">
        <v>15802</v>
      </c>
      <c r="G717" s="31">
        <v>15795</v>
      </c>
      <c r="H717" s="16">
        <f t="shared" si="52"/>
        <v>7</v>
      </c>
      <c r="I717" s="16">
        <f t="shared" si="53"/>
        <v>0.44646875</v>
      </c>
      <c r="AA717" s="1">
        <v>0</v>
      </c>
      <c r="CG717" s="1">
        <v>0</v>
      </c>
    </row>
    <row r="718" spans="1:85" ht="8.25">
      <c r="A718" s="13">
        <v>1</v>
      </c>
      <c r="B718" s="19">
        <v>39664</v>
      </c>
      <c r="C718" s="14" t="s">
        <v>143</v>
      </c>
      <c r="D718" s="28">
        <v>30.5</v>
      </c>
      <c r="E718" s="28">
        <v>13.6</v>
      </c>
      <c r="F718" s="29">
        <v>66559</v>
      </c>
      <c r="G718" s="29">
        <v>66339</v>
      </c>
      <c r="H718" s="16">
        <f t="shared" si="52"/>
        <v>220</v>
      </c>
      <c r="I718" s="16">
        <f t="shared" si="53"/>
        <v>14.031875000000001</v>
      </c>
      <c r="N718" s="1">
        <v>4</v>
      </c>
      <c r="O718" s="1">
        <v>1</v>
      </c>
      <c r="AA718" s="1">
        <v>5</v>
      </c>
      <c r="CG718" s="1">
        <v>0</v>
      </c>
    </row>
    <row r="719" spans="1:85" ht="8.25">
      <c r="A719" s="13">
        <v>2</v>
      </c>
      <c r="B719" s="14" t="s">
        <v>734</v>
      </c>
      <c r="C719" s="14" t="s">
        <v>715</v>
      </c>
      <c r="D719" s="28">
        <v>30.3</v>
      </c>
      <c r="E719" s="28">
        <v>12.9</v>
      </c>
      <c r="F719" s="29">
        <v>66339</v>
      </c>
      <c r="G719" s="29">
        <v>66226</v>
      </c>
      <c r="H719" s="16">
        <f t="shared" si="52"/>
        <v>113</v>
      </c>
      <c r="I719" s="16">
        <f t="shared" si="53"/>
        <v>7.20728125</v>
      </c>
      <c r="N719" s="1">
        <v>10</v>
      </c>
      <c r="O719" s="1">
        <v>3</v>
      </c>
      <c r="AA719" s="1">
        <v>13</v>
      </c>
      <c r="AH719" s="1">
        <v>1</v>
      </c>
      <c r="CG719" s="1">
        <v>1</v>
      </c>
    </row>
    <row r="720" spans="1:85" ht="8.25">
      <c r="A720" s="13">
        <v>3</v>
      </c>
      <c r="B720" s="14" t="s">
        <v>734</v>
      </c>
      <c r="C720" s="14" t="s">
        <v>735</v>
      </c>
      <c r="D720" s="28">
        <v>27.3</v>
      </c>
      <c r="E720" s="28">
        <v>10.5</v>
      </c>
      <c r="F720" s="29">
        <v>66226</v>
      </c>
      <c r="G720" s="29">
        <v>66066</v>
      </c>
      <c r="H720" s="16">
        <f t="shared" si="52"/>
        <v>160</v>
      </c>
      <c r="I720" s="16">
        <f t="shared" si="53"/>
        <v>10.205</v>
      </c>
      <c r="N720" s="1">
        <v>39</v>
      </c>
      <c r="O720" s="1">
        <v>8</v>
      </c>
      <c r="U720" s="1">
        <v>1</v>
      </c>
      <c r="AA720" s="1">
        <v>48</v>
      </c>
      <c r="AC720" s="1">
        <v>2</v>
      </c>
      <c r="AE720" s="1">
        <v>176</v>
      </c>
      <c r="AH720" s="1">
        <v>6</v>
      </c>
      <c r="BE720" s="1">
        <v>3</v>
      </c>
      <c r="BM720" s="1">
        <v>2</v>
      </c>
      <c r="CG720" s="1">
        <v>189</v>
      </c>
    </row>
    <row r="721" spans="1:85" ht="8.25">
      <c r="A721" s="13">
        <v>4</v>
      </c>
      <c r="B721" s="14" t="s">
        <v>734</v>
      </c>
      <c r="C721" s="14" t="s">
        <v>699</v>
      </c>
      <c r="D721" s="28">
        <v>6.1</v>
      </c>
      <c r="E721" s="28">
        <v>10.4</v>
      </c>
      <c r="F721" s="29">
        <v>66066</v>
      </c>
      <c r="G721" s="29">
        <v>66021</v>
      </c>
      <c r="H721" s="16">
        <f t="shared" si="52"/>
        <v>45</v>
      </c>
      <c r="I721" s="16">
        <f t="shared" si="53"/>
        <v>2.87015625</v>
      </c>
      <c r="AA721" s="1">
        <v>0</v>
      </c>
      <c r="AE721" s="1">
        <v>4</v>
      </c>
      <c r="CG721" s="1">
        <v>4</v>
      </c>
    </row>
    <row r="722" spans="1:85" ht="8.25">
      <c r="A722" s="13">
        <v>5</v>
      </c>
      <c r="B722" s="14" t="s">
        <v>734</v>
      </c>
      <c r="C722" s="14" t="s">
        <v>736</v>
      </c>
      <c r="D722" s="28">
        <v>10.9</v>
      </c>
      <c r="E722" s="28">
        <v>11.6</v>
      </c>
      <c r="F722" s="29">
        <v>66021</v>
      </c>
      <c r="G722" s="29">
        <v>65998</v>
      </c>
      <c r="H722" s="16">
        <f t="shared" si="52"/>
        <v>23</v>
      </c>
      <c r="I722" s="16">
        <f t="shared" si="53"/>
        <v>1.4669687500000002</v>
      </c>
      <c r="AA722" s="1">
        <v>0</v>
      </c>
      <c r="AE722" s="1">
        <v>10</v>
      </c>
      <c r="CG722" s="1">
        <v>10</v>
      </c>
    </row>
    <row r="723" spans="1:85" ht="8.25">
      <c r="A723" s="13">
        <v>6</v>
      </c>
      <c r="B723" s="14" t="s">
        <v>737</v>
      </c>
      <c r="C723" s="14" t="s">
        <v>205</v>
      </c>
      <c r="D723" s="28">
        <v>16.6</v>
      </c>
      <c r="E723" s="28">
        <v>12.8</v>
      </c>
      <c r="F723" s="29">
        <v>66464</v>
      </c>
      <c r="G723" s="29">
        <v>66303</v>
      </c>
      <c r="H723" s="16">
        <f t="shared" si="52"/>
        <v>161</v>
      </c>
      <c r="I723" s="16">
        <f t="shared" si="53"/>
        <v>10.268781250000002</v>
      </c>
      <c r="AA723" s="1">
        <v>0</v>
      </c>
      <c r="AE723" s="1">
        <v>182</v>
      </c>
      <c r="AH723" s="1">
        <v>8</v>
      </c>
      <c r="AN723" s="1">
        <v>14</v>
      </c>
      <c r="BY723" s="1">
        <v>3</v>
      </c>
      <c r="CG723" s="1">
        <v>207</v>
      </c>
    </row>
    <row r="724" spans="1:85" ht="8.25">
      <c r="A724" s="13">
        <v>7</v>
      </c>
      <c r="B724" s="14" t="s">
        <v>737</v>
      </c>
      <c r="C724" s="14" t="s">
        <v>217</v>
      </c>
      <c r="D724" s="28">
        <v>13.7</v>
      </c>
      <c r="E724" s="28">
        <v>12.7</v>
      </c>
      <c r="F724" s="29">
        <v>66474</v>
      </c>
      <c r="G724" s="29">
        <v>66464</v>
      </c>
      <c r="H724" s="16">
        <f t="shared" si="52"/>
        <v>10</v>
      </c>
      <c r="I724" s="16">
        <f t="shared" si="53"/>
        <v>0.6378125</v>
      </c>
      <c r="AA724" s="1">
        <v>0</v>
      </c>
      <c r="AE724" s="1">
        <v>3</v>
      </c>
      <c r="CG724" s="1">
        <v>3</v>
      </c>
    </row>
    <row r="725" spans="1:85" ht="8.25">
      <c r="A725" s="13">
        <v>1</v>
      </c>
      <c r="B725" s="19">
        <v>39692</v>
      </c>
      <c r="C725" s="14" t="s">
        <v>648</v>
      </c>
      <c r="D725" s="28">
        <v>28.9</v>
      </c>
      <c r="E725" s="28">
        <v>16.4</v>
      </c>
      <c r="F725" s="29">
        <v>66820</v>
      </c>
      <c r="G725" s="29">
        <v>66767</v>
      </c>
      <c r="H725" s="16">
        <f t="shared" si="52"/>
        <v>53</v>
      </c>
      <c r="I725" s="16">
        <f t="shared" si="53"/>
        <v>3.3804062500000005</v>
      </c>
      <c r="AA725" s="1">
        <v>0</v>
      </c>
      <c r="AE725" s="1">
        <v>3</v>
      </c>
      <c r="AN725" s="1">
        <v>1</v>
      </c>
      <c r="CG725" s="1">
        <v>4</v>
      </c>
    </row>
    <row r="726" spans="1:85" ht="8.25">
      <c r="A726" s="13">
        <v>2</v>
      </c>
      <c r="B726" s="14" t="s">
        <v>738</v>
      </c>
      <c r="C726" s="14" t="s">
        <v>143</v>
      </c>
      <c r="D726" s="28">
        <v>28.2</v>
      </c>
      <c r="E726" s="28">
        <v>17.4</v>
      </c>
      <c r="F726" s="29">
        <v>66767</v>
      </c>
      <c r="G726" s="29">
        <v>66713</v>
      </c>
      <c r="H726" s="16">
        <f t="shared" si="52"/>
        <v>54</v>
      </c>
      <c r="I726" s="16">
        <f t="shared" si="53"/>
        <v>3.4441875000000004</v>
      </c>
      <c r="N726" s="1">
        <v>19</v>
      </c>
      <c r="U726" s="1">
        <v>11</v>
      </c>
      <c r="AA726" s="1">
        <v>30</v>
      </c>
      <c r="AH726" s="1">
        <v>5</v>
      </c>
      <c r="AN726" s="1">
        <v>1</v>
      </c>
      <c r="CG726" s="1">
        <v>6</v>
      </c>
    </row>
    <row r="727" spans="1:85" ht="8.25">
      <c r="A727" s="13">
        <v>3</v>
      </c>
      <c r="B727" s="14" t="s">
        <v>738</v>
      </c>
      <c r="C727" s="14" t="s">
        <v>248</v>
      </c>
      <c r="D727" s="28">
        <v>1.7</v>
      </c>
      <c r="E727" s="28">
        <v>16.4</v>
      </c>
      <c r="F727" s="29">
        <v>66713</v>
      </c>
      <c r="G727" s="29">
        <v>66590</v>
      </c>
      <c r="H727" s="16">
        <f t="shared" si="52"/>
        <v>123</v>
      </c>
      <c r="I727" s="16">
        <f t="shared" si="53"/>
        <v>7.84509375</v>
      </c>
      <c r="AA727" s="1">
        <v>0</v>
      </c>
      <c r="AE727" s="1">
        <v>14</v>
      </c>
      <c r="CG727" s="1">
        <v>14</v>
      </c>
    </row>
    <row r="728" spans="1:85" ht="8.25">
      <c r="A728" s="13">
        <v>4</v>
      </c>
      <c r="B728" s="14" t="s">
        <v>738</v>
      </c>
      <c r="C728" s="14" t="s">
        <v>739</v>
      </c>
      <c r="D728" s="17">
        <v>-9999</v>
      </c>
      <c r="E728" s="17">
        <v>-9999</v>
      </c>
      <c r="F728" s="29">
        <v>66514</v>
      </c>
      <c r="G728" s="29">
        <v>66499</v>
      </c>
      <c r="H728" s="16">
        <f t="shared" si="52"/>
        <v>15</v>
      </c>
      <c r="I728" s="16">
        <f t="shared" si="53"/>
        <v>0.9567187500000001</v>
      </c>
      <c r="AA728" s="1">
        <v>0</v>
      </c>
      <c r="AE728" s="1">
        <v>2</v>
      </c>
      <c r="CG728" s="1">
        <v>2</v>
      </c>
    </row>
    <row r="729" spans="1:85" ht="8.25">
      <c r="A729" s="13">
        <v>5</v>
      </c>
      <c r="B729" s="14" t="s">
        <v>738</v>
      </c>
      <c r="C729" s="14" t="s">
        <v>525</v>
      </c>
      <c r="D729" s="28">
        <v>2.6</v>
      </c>
      <c r="E729" s="28">
        <v>15.8</v>
      </c>
      <c r="F729" s="29">
        <v>66590</v>
      </c>
      <c r="G729" s="29">
        <v>66514</v>
      </c>
      <c r="H729" s="16">
        <f t="shared" si="52"/>
        <v>76</v>
      </c>
      <c r="I729" s="16">
        <f t="shared" si="53"/>
        <v>4.847375</v>
      </c>
      <c r="AA729" s="1">
        <v>0</v>
      </c>
      <c r="AE729" s="1">
        <v>12</v>
      </c>
      <c r="AH729" s="1">
        <v>1</v>
      </c>
      <c r="CG729" s="1">
        <v>13</v>
      </c>
    </row>
    <row r="730" spans="1:85" ht="8.25">
      <c r="A730" s="13">
        <v>6</v>
      </c>
      <c r="B730" s="14" t="s">
        <v>738</v>
      </c>
      <c r="C730" s="14" t="s">
        <v>259</v>
      </c>
      <c r="D730" s="28">
        <v>7.6</v>
      </c>
      <c r="E730" s="28">
        <v>19.6</v>
      </c>
      <c r="F730" s="29">
        <v>66946</v>
      </c>
      <c r="G730" s="29">
        <v>66820</v>
      </c>
      <c r="H730" s="16">
        <f t="shared" si="52"/>
        <v>126</v>
      </c>
      <c r="I730" s="16">
        <f t="shared" si="53"/>
        <v>8.036437500000002</v>
      </c>
      <c r="AA730" s="1">
        <v>0</v>
      </c>
      <c r="CG730" s="1">
        <v>0</v>
      </c>
    </row>
    <row r="731" spans="1:85" ht="8.25">
      <c r="A731" s="13">
        <v>7</v>
      </c>
      <c r="B731" s="14" t="s">
        <v>738</v>
      </c>
      <c r="C731" s="14" t="s">
        <v>176</v>
      </c>
      <c r="D731" s="28">
        <v>2.6</v>
      </c>
      <c r="E731" s="28">
        <v>21.4</v>
      </c>
      <c r="F731" s="29">
        <v>67003</v>
      </c>
      <c r="G731" s="29">
        <v>66946</v>
      </c>
      <c r="H731" s="16">
        <f t="shared" si="52"/>
        <v>57</v>
      </c>
      <c r="I731" s="16">
        <f t="shared" si="53"/>
        <v>3.6355312500000005</v>
      </c>
      <c r="AA731" s="1">
        <v>0</v>
      </c>
      <c r="CG731" s="1">
        <v>0</v>
      </c>
    </row>
    <row r="732" spans="1:85" ht="8.25">
      <c r="A732" s="13">
        <v>1</v>
      </c>
      <c r="B732" s="19">
        <v>39727</v>
      </c>
      <c r="C732" s="14" t="s">
        <v>149</v>
      </c>
      <c r="D732" s="28">
        <v>30.4</v>
      </c>
      <c r="E732" s="28">
        <v>17.3</v>
      </c>
      <c r="F732" s="29">
        <v>66490</v>
      </c>
      <c r="G732" s="29">
        <v>65344</v>
      </c>
      <c r="H732" s="16">
        <f t="shared" si="52"/>
        <v>1146</v>
      </c>
      <c r="I732" s="16">
        <f t="shared" si="53"/>
        <v>73.0933125</v>
      </c>
      <c r="J732" s="29"/>
      <c r="K732" s="29">
        <v>1</v>
      </c>
      <c r="L732" s="16"/>
      <c r="M732" s="16"/>
      <c r="N732" s="32">
        <v>13</v>
      </c>
      <c r="S732" s="1">
        <v>6</v>
      </c>
      <c r="U732" s="1">
        <v>18</v>
      </c>
      <c r="AA732" s="1">
        <v>38</v>
      </c>
      <c r="AH732" s="1">
        <v>1</v>
      </c>
      <c r="CG732" s="1">
        <v>1</v>
      </c>
    </row>
    <row r="733" spans="1:85" ht="8.25">
      <c r="A733" s="13">
        <v>2</v>
      </c>
      <c r="B733" s="14" t="s">
        <v>740</v>
      </c>
      <c r="C733" s="14" t="s">
        <v>563</v>
      </c>
      <c r="D733" s="28">
        <v>29.4</v>
      </c>
      <c r="E733" s="28">
        <v>16.8</v>
      </c>
      <c r="F733" s="29">
        <v>66954</v>
      </c>
      <c r="G733" s="29">
        <v>66490</v>
      </c>
      <c r="H733" s="16">
        <f t="shared" si="52"/>
        <v>464</v>
      </c>
      <c r="I733" s="16">
        <f t="shared" si="53"/>
        <v>29.594500000000004</v>
      </c>
      <c r="J733" s="29"/>
      <c r="K733" s="29"/>
      <c r="L733" s="16"/>
      <c r="M733" s="16"/>
      <c r="N733" s="32">
        <v>5</v>
      </c>
      <c r="U733" s="1">
        <v>4</v>
      </c>
      <c r="AA733" s="1">
        <v>9</v>
      </c>
      <c r="AH733" s="1">
        <v>5</v>
      </c>
      <c r="CA733" s="1">
        <v>1</v>
      </c>
      <c r="CG733" s="1">
        <v>6</v>
      </c>
    </row>
    <row r="734" spans="1:85" ht="8.25">
      <c r="A734" s="13">
        <v>3</v>
      </c>
      <c r="B734" s="14" t="s">
        <v>740</v>
      </c>
      <c r="C734" s="14" t="s">
        <v>732</v>
      </c>
      <c r="D734" s="28">
        <v>22.6</v>
      </c>
      <c r="E734" s="28">
        <v>18</v>
      </c>
      <c r="F734" s="29">
        <v>67984</v>
      </c>
      <c r="G734" s="29">
        <v>66954</v>
      </c>
      <c r="H734" s="16">
        <f t="shared" si="52"/>
        <v>1030</v>
      </c>
      <c r="I734" s="16">
        <f t="shared" si="53"/>
        <v>65.6946875</v>
      </c>
      <c r="J734" s="29"/>
      <c r="K734" s="29"/>
      <c r="L734" s="16"/>
      <c r="M734" s="16"/>
      <c r="N734" s="32"/>
      <c r="AA734" s="1">
        <v>0</v>
      </c>
      <c r="CG734" s="1">
        <v>0</v>
      </c>
    </row>
    <row r="735" spans="1:85" ht="8.25">
      <c r="A735" s="13">
        <v>4</v>
      </c>
      <c r="B735" s="14" t="s">
        <v>740</v>
      </c>
      <c r="C735" s="14" t="s">
        <v>633</v>
      </c>
      <c r="D735" s="28">
        <v>2.2</v>
      </c>
      <c r="E735" s="28">
        <v>18</v>
      </c>
      <c r="F735" s="29">
        <v>68016</v>
      </c>
      <c r="G735" s="29">
        <v>68003</v>
      </c>
      <c r="H735" s="16">
        <f t="shared" si="52"/>
        <v>13</v>
      </c>
      <c r="I735" s="16">
        <f t="shared" si="53"/>
        <v>0.8291562500000002</v>
      </c>
      <c r="J735" s="29"/>
      <c r="K735" s="29"/>
      <c r="L735" s="16"/>
      <c r="M735" s="16"/>
      <c r="N735" s="32"/>
      <c r="AA735" s="1">
        <v>0</v>
      </c>
      <c r="AE735" s="1">
        <v>1</v>
      </c>
      <c r="AH735" s="1">
        <v>1</v>
      </c>
      <c r="CG735" s="1">
        <v>2</v>
      </c>
    </row>
    <row r="736" spans="1:85" ht="8.25">
      <c r="A736" s="13">
        <v>5</v>
      </c>
      <c r="B736" s="14" t="s">
        <v>740</v>
      </c>
      <c r="C736" s="14" t="s">
        <v>714</v>
      </c>
      <c r="D736" s="28">
        <v>5.1</v>
      </c>
      <c r="E736" s="28">
        <v>16</v>
      </c>
      <c r="F736" s="29">
        <v>68003</v>
      </c>
      <c r="G736" s="29">
        <v>67984</v>
      </c>
      <c r="H736" s="16">
        <f t="shared" si="52"/>
        <v>19</v>
      </c>
      <c r="I736" s="16">
        <f t="shared" si="53"/>
        <v>1.21184375</v>
      </c>
      <c r="J736" s="29"/>
      <c r="K736" s="29"/>
      <c r="L736" s="16"/>
      <c r="M736" s="16"/>
      <c r="N736" s="32"/>
      <c r="AA736" s="1">
        <v>0</v>
      </c>
      <c r="AE736" s="1">
        <v>10</v>
      </c>
      <c r="AH736" s="1">
        <v>1</v>
      </c>
      <c r="CG736" s="1">
        <v>11</v>
      </c>
    </row>
    <row r="737" spans="1:85" ht="8.25">
      <c r="A737" s="13">
        <v>6</v>
      </c>
      <c r="B737" s="14" t="s">
        <v>741</v>
      </c>
      <c r="C737" s="14" t="s">
        <v>338</v>
      </c>
      <c r="D737" s="28">
        <v>4.6</v>
      </c>
      <c r="E737" s="28">
        <v>17.7</v>
      </c>
      <c r="F737" s="29">
        <v>67028</v>
      </c>
      <c r="G737" s="29">
        <v>67015</v>
      </c>
      <c r="H737" s="16">
        <f aca="true" t="shared" si="54" ref="H737:H768">F737-G737</f>
        <v>13</v>
      </c>
      <c r="I737" s="16">
        <f aca="true" t="shared" si="55" ref="I737:I768">H737*0.325*3.14*(0.25^2)</f>
        <v>0.8291562500000002</v>
      </c>
      <c r="J737" s="29"/>
      <c r="K737" s="29"/>
      <c r="L737" s="16"/>
      <c r="M737" s="16"/>
      <c r="N737" s="32"/>
      <c r="AA737" s="1">
        <v>0</v>
      </c>
      <c r="AE737" s="1">
        <v>3</v>
      </c>
      <c r="CG737" s="1">
        <v>3</v>
      </c>
    </row>
    <row r="738" spans="1:85" ht="8.25">
      <c r="A738" s="13">
        <v>7</v>
      </c>
      <c r="B738" s="14" t="s">
        <v>741</v>
      </c>
      <c r="C738" s="14" t="s">
        <v>265</v>
      </c>
      <c r="D738" s="28">
        <v>3.4</v>
      </c>
      <c r="E738" s="28">
        <v>17.7</v>
      </c>
      <c r="F738" s="29">
        <v>67170</v>
      </c>
      <c r="G738" s="29">
        <v>67028</v>
      </c>
      <c r="H738" s="16">
        <f t="shared" si="54"/>
        <v>142</v>
      </c>
      <c r="I738" s="16">
        <f t="shared" si="55"/>
        <v>9.0569375</v>
      </c>
      <c r="J738" s="29"/>
      <c r="K738" s="29"/>
      <c r="L738" s="16"/>
      <c r="M738" s="16"/>
      <c r="N738" s="32"/>
      <c r="AA738" s="1">
        <v>0</v>
      </c>
      <c r="CG738" s="1">
        <v>0</v>
      </c>
    </row>
    <row r="739" spans="1:85" ht="8.25">
      <c r="A739" s="13">
        <v>1</v>
      </c>
      <c r="B739" s="19">
        <v>39757</v>
      </c>
      <c r="C739" s="14" t="s">
        <v>441</v>
      </c>
      <c r="D739" s="28">
        <v>29</v>
      </c>
      <c r="E739" s="28">
        <v>18</v>
      </c>
      <c r="F739" s="29">
        <v>67319</v>
      </c>
      <c r="G739" s="29">
        <v>67241</v>
      </c>
      <c r="H739" s="16">
        <f t="shared" si="54"/>
        <v>78</v>
      </c>
      <c r="I739" s="16">
        <f t="shared" si="55"/>
        <v>4.9749375</v>
      </c>
      <c r="J739" s="29"/>
      <c r="K739" s="29"/>
      <c r="L739" s="16"/>
      <c r="M739" s="16"/>
      <c r="S739" s="1">
        <v>20</v>
      </c>
      <c r="Z739" s="1">
        <v>2</v>
      </c>
      <c r="AA739" s="1">
        <v>22</v>
      </c>
      <c r="CG739" s="1">
        <v>0</v>
      </c>
    </row>
    <row r="740" spans="1:85" ht="8.25">
      <c r="A740" s="13">
        <v>2</v>
      </c>
      <c r="B740" s="14" t="s">
        <v>742</v>
      </c>
      <c r="C740" s="14" t="s">
        <v>112</v>
      </c>
      <c r="D740" s="28">
        <v>28</v>
      </c>
      <c r="E740" s="28">
        <v>19</v>
      </c>
      <c r="F740" s="29">
        <v>67431</v>
      </c>
      <c r="G740" s="29">
        <v>67319</v>
      </c>
      <c r="H740" s="16">
        <f t="shared" si="54"/>
        <v>112</v>
      </c>
      <c r="I740" s="16">
        <f t="shared" si="55"/>
        <v>7.1435</v>
      </c>
      <c r="J740" s="29"/>
      <c r="K740" s="29"/>
      <c r="L740" s="16"/>
      <c r="M740" s="16"/>
      <c r="N740" s="1">
        <v>30</v>
      </c>
      <c r="O740" s="1">
        <v>4</v>
      </c>
      <c r="Z740" s="1">
        <v>4</v>
      </c>
      <c r="AA740" s="1">
        <v>38</v>
      </c>
      <c r="AU740" s="1">
        <v>1</v>
      </c>
      <c r="CG740" s="1">
        <v>1</v>
      </c>
    </row>
    <row r="741" spans="1:85" ht="8.25">
      <c r="A741" s="13">
        <v>3</v>
      </c>
      <c r="B741" s="14"/>
      <c r="C741" s="33"/>
      <c r="F741" s="29"/>
      <c r="G741" s="29"/>
      <c r="H741" s="16">
        <f t="shared" si="54"/>
        <v>0</v>
      </c>
      <c r="I741" s="16">
        <f t="shared" si="55"/>
        <v>0</v>
      </c>
      <c r="J741" s="29"/>
      <c r="K741" s="29"/>
      <c r="L741" s="16"/>
      <c r="M741" s="16"/>
      <c r="AA741" s="1">
        <v>0</v>
      </c>
      <c r="CG741" s="1">
        <v>0</v>
      </c>
    </row>
    <row r="742" spans="1:85" ht="8.25">
      <c r="A742" s="13">
        <v>4</v>
      </c>
      <c r="B742" s="14" t="s">
        <v>742</v>
      </c>
      <c r="C742" s="14" t="s">
        <v>226</v>
      </c>
      <c r="D742" s="28">
        <v>3</v>
      </c>
      <c r="E742" s="28">
        <v>22</v>
      </c>
      <c r="F742" s="29">
        <v>67628</v>
      </c>
      <c r="G742" s="29">
        <v>67539</v>
      </c>
      <c r="H742" s="16">
        <f t="shared" si="54"/>
        <v>89</v>
      </c>
      <c r="I742" s="16">
        <f t="shared" si="55"/>
        <v>5.67653125</v>
      </c>
      <c r="J742" s="29"/>
      <c r="K742" s="29"/>
      <c r="L742" s="16"/>
      <c r="M742" s="16"/>
      <c r="AA742" s="1">
        <v>0</v>
      </c>
      <c r="AE742" s="1">
        <v>3</v>
      </c>
      <c r="CG742" s="1">
        <v>3</v>
      </c>
    </row>
    <row r="743" spans="1:85" ht="8.25">
      <c r="A743" s="13">
        <v>5</v>
      </c>
      <c r="B743" s="14" t="s">
        <v>742</v>
      </c>
      <c r="C743" s="14" t="s">
        <v>265</v>
      </c>
      <c r="D743" s="28">
        <v>4</v>
      </c>
      <c r="E743" s="28">
        <v>22</v>
      </c>
      <c r="F743" s="29">
        <v>67539</v>
      </c>
      <c r="G743" s="29">
        <v>67431</v>
      </c>
      <c r="H743" s="16">
        <f t="shared" si="54"/>
        <v>108</v>
      </c>
      <c r="I743" s="16">
        <f t="shared" si="55"/>
        <v>6.888375000000001</v>
      </c>
      <c r="J743" s="29"/>
      <c r="K743" s="29"/>
      <c r="L743" s="16"/>
      <c r="M743" s="16"/>
      <c r="N743" s="1">
        <v>1</v>
      </c>
      <c r="AA743" s="1">
        <v>1</v>
      </c>
      <c r="AE743" s="1">
        <v>4</v>
      </c>
      <c r="AH743" s="1">
        <v>3</v>
      </c>
      <c r="BE743" s="1">
        <v>6</v>
      </c>
      <c r="CG743" s="1">
        <v>13</v>
      </c>
    </row>
    <row r="744" spans="1:85" ht="8.25">
      <c r="A744" s="13">
        <v>6</v>
      </c>
      <c r="B744" s="14" t="s">
        <v>743</v>
      </c>
      <c r="C744" s="14" t="s">
        <v>188</v>
      </c>
      <c r="D744" s="28"/>
      <c r="E744" s="28"/>
      <c r="F744" s="29"/>
      <c r="G744" s="29"/>
      <c r="H744" s="16">
        <f t="shared" si="54"/>
        <v>0</v>
      </c>
      <c r="I744" s="16">
        <f t="shared" si="55"/>
        <v>0</v>
      </c>
      <c r="J744" s="29"/>
      <c r="K744" s="29"/>
      <c r="L744" s="16"/>
      <c r="M744" s="16"/>
      <c r="AA744" s="1">
        <v>0</v>
      </c>
      <c r="AE744" s="1">
        <v>2</v>
      </c>
      <c r="AH744" s="1">
        <v>1</v>
      </c>
      <c r="CG744" s="1">
        <v>3</v>
      </c>
    </row>
    <row r="745" spans="1:85" ht="8.25">
      <c r="A745" s="13">
        <v>7</v>
      </c>
      <c r="B745" s="14" t="s">
        <v>743</v>
      </c>
      <c r="C745" s="14" t="s">
        <v>205</v>
      </c>
      <c r="D745" s="28"/>
      <c r="E745" s="28"/>
      <c r="F745" s="29"/>
      <c r="G745" s="29"/>
      <c r="H745" s="16">
        <f t="shared" si="54"/>
        <v>0</v>
      </c>
      <c r="I745" s="16">
        <f t="shared" si="55"/>
        <v>0</v>
      </c>
      <c r="J745" s="29"/>
      <c r="K745" s="29"/>
      <c r="L745" s="16"/>
      <c r="M745" s="16"/>
      <c r="AA745" s="1">
        <v>0</v>
      </c>
      <c r="AE745" s="1">
        <v>8</v>
      </c>
      <c r="CG745" s="1">
        <v>8</v>
      </c>
    </row>
    <row r="746" spans="1:85" ht="8.25">
      <c r="A746" s="13">
        <v>1</v>
      </c>
      <c r="B746" s="19"/>
      <c r="C746" s="14"/>
      <c r="D746" s="28"/>
      <c r="E746" s="28"/>
      <c r="F746" s="29"/>
      <c r="G746" s="29"/>
      <c r="H746" s="16">
        <f t="shared" si="54"/>
        <v>0</v>
      </c>
      <c r="I746" s="16">
        <f t="shared" si="55"/>
        <v>0</v>
      </c>
      <c r="J746" s="29"/>
      <c r="K746" s="29"/>
      <c r="L746" s="16"/>
      <c r="M746" s="16"/>
      <c r="AA746" s="1">
        <v>0</v>
      </c>
      <c r="CG746" s="1">
        <v>0</v>
      </c>
    </row>
    <row r="747" spans="1:85" ht="8.25">
      <c r="A747" s="13">
        <v>2</v>
      </c>
      <c r="B747" s="14" t="s">
        <v>744</v>
      </c>
      <c r="C747" s="14" t="s">
        <v>584</v>
      </c>
      <c r="D747" s="28">
        <v>27</v>
      </c>
      <c r="E747" s="28">
        <v>19</v>
      </c>
      <c r="F747" s="29">
        <v>78233</v>
      </c>
      <c r="G747" s="29">
        <v>78214</v>
      </c>
      <c r="H747" s="16">
        <f t="shared" si="54"/>
        <v>19</v>
      </c>
      <c r="I747" s="16">
        <f t="shared" si="55"/>
        <v>1.21184375</v>
      </c>
      <c r="J747" s="29"/>
      <c r="K747" s="29"/>
      <c r="L747" s="16"/>
      <c r="M747" s="16"/>
      <c r="O747" s="1">
        <v>1</v>
      </c>
      <c r="S747" s="1">
        <v>26</v>
      </c>
      <c r="W747" s="1">
        <v>2</v>
      </c>
      <c r="Z747" s="1">
        <v>5</v>
      </c>
      <c r="AA747" s="1">
        <v>34</v>
      </c>
      <c r="CA747" s="1">
        <v>2</v>
      </c>
      <c r="CG747" s="1">
        <v>2</v>
      </c>
    </row>
    <row r="748" spans="1:85" ht="8.25">
      <c r="A748" s="13">
        <v>3</v>
      </c>
      <c r="B748" s="14"/>
      <c r="C748" s="33"/>
      <c r="F748" s="29"/>
      <c r="G748" s="29"/>
      <c r="H748" s="16">
        <f t="shared" si="54"/>
        <v>0</v>
      </c>
      <c r="I748" s="16">
        <f t="shared" si="55"/>
        <v>0</v>
      </c>
      <c r="J748" s="29"/>
      <c r="K748" s="29"/>
      <c r="L748" s="16"/>
      <c r="M748" s="16"/>
      <c r="AA748" s="1">
        <v>0</v>
      </c>
      <c r="CG748" s="1">
        <v>0</v>
      </c>
    </row>
    <row r="749" spans="1:85" ht="8.25">
      <c r="A749" s="13">
        <v>4</v>
      </c>
      <c r="B749" s="14" t="s">
        <v>744</v>
      </c>
      <c r="C749" s="14" t="s">
        <v>745</v>
      </c>
      <c r="D749" s="28">
        <v>3</v>
      </c>
      <c r="E749" s="28">
        <v>22</v>
      </c>
      <c r="F749" s="29">
        <v>78214</v>
      </c>
      <c r="G749" s="29">
        <v>78162</v>
      </c>
      <c r="H749" s="16">
        <f t="shared" si="54"/>
        <v>52</v>
      </c>
      <c r="I749" s="16">
        <f t="shared" si="55"/>
        <v>3.3166250000000006</v>
      </c>
      <c r="J749" s="29"/>
      <c r="K749" s="29"/>
      <c r="L749" s="16"/>
      <c r="M749" s="16"/>
      <c r="AA749" s="1">
        <v>0</v>
      </c>
      <c r="BE749" s="1">
        <v>2</v>
      </c>
      <c r="CG749" s="1">
        <v>2</v>
      </c>
    </row>
    <row r="750" spans="1:85" ht="8.25">
      <c r="A750" s="13">
        <v>5</v>
      </c>
      <c r="B750" s="14" t="s">
        <v>744</v>
      </c>
      <c r="C750" s="14" t="s">
        <v>402</v>
      </c>
      <c r="D750" s="28">
        <v>3</v>
      </c>
      <c r="E750" s="28">
        <v>21</v>
      </c>
      <c r="F750" s="29">
        <v>78162</v>
      </c>
      <c r="G750" s="29">
        <v>78012</v>
      </c>
      <c r="H750" s="16">
        <f t="shared" si="54"/>
        <v>150</v>
      </c>
      <c r="I750" s="16">
        <f t="shared" si="55"/>
        <v>9.567187500000001</v>
      </c>
      <c r="J750" s="29"/>
      <c r="K750" s="29"/>
      <c r="L750" s="16"/>
      <c r="M750" s="16"/>
      <c r="S750" s="1">
        <v>9</v>
      </c>
      <c r="AA750" s="1">
        <v>9</v>
      </c>
      <c r="AE750" s="1">
        <v>1</v>
      </c>
      <c r="CA750" s="1">
        <v>3</v>
      </c>
      <c r="CG750" s="1">
        <v>4</v>
      </c>
    </row>
    <row r="751" spans="1:85" ht="8.25">
      <c r="A751" s="13">
        <v>6</v>
      </c>
      <c r="B751" s="14" t="s">
        <v>744</v>
      </c>
      <c r="C751" s="14" t="s">
        <v>523</v>
      </c>
      <c r="D751" s="28">
        <v>5</v>
      </c>
      <c r="E751" s="28">
        <v>21</v>
      </c>
      <c r="F751" s="29">
        <v>78012</v>
      </c>
      <c r="G751" s="29">
        <v>77963</v>
      </c>
      <c r="H751" s="16">
        <f t="shared" si="54"/>
        <v>49</v>
      </c>
      <c r="I751" s="16">
        <f t="shared" si="55"/>
        <v>3.1252812500000005</v>
      </c>
      <c r="J751" s="29"/>
      <c r="K751" s="29"/>
      <c r="L751" s="16"/>
      <c r="M751" s="16"/>
      <c r="AA751" s="1">
        <v>0</v>
      </c>
      <c r="AE751" s="1">
        <v>3</v>
      </c>
      <c r="BE751" s="1">
        <v>1</v>
      </c>
      <c r="BR751" s="1">
        <v>1</v>
      </c>
      <c r="CG751" s="1">
        <v>5</v>
      </c>
    </row>
    <row r="752" spans="1:85" ht="8.25">
      <c r="A752" s="13">
        <v>7</v>
      </c>
      <c r="B752" s="14" t="s">
        <v>744</v>
      </c>
      <c r="C752" s="14" t="s">
        <v>159</v>
      </c>
      <c r="D752" s="28">
        <v>6</v>
      </c>
      <c r="E752" s="28">
        <v>22</v>
      </c>
      <c r="F752" s="29">
        <v>77963</v>
      </c>
      <c r="G752" s="29">
        <v>77909</v>
      </c>
      <c r="H752" s="16">
        <f t="shared" si="54"/>
        <v>54</v>
      </c>
      <c r="I752" s="16">
        <f t="shared" si="55"/>
        <v>3.4441875000000004</v>
      </c>
      <c r="J752" s="29"/>
      <c r="K752" s="29"/>
      <c r="L752" s="16"/>
      <c r="M752" s="16"/>
      <c r="S752" s="1">
        <v>70</v>
      </c>
      <c r="Y752" s="1">
        <v>1</v>
      </c>
      <c r="AA752" s="1">
        <v>71</v>
      </c>
      <c r="AH752" s="1">
        <v>6</v>
      </c>
      <c r="AT752" s="1">
        <v>1</v>
      </c>
      <c r="BE752" s="1">
        <v>3</v>
      </c>
      <c r="BI752" s="1">
        <v>1</v>
      </c>
      <c r="CA752" s="1">
        <v>5</v>
      </c>
      <c r="CG752" s="1">
        <v>16</v>
      </c>
    </row>
    <row r="753" spans="1:85" ht="8.25">
      <c r="A753" s="13">
        <v>1</v>
      </c>
      <c r="B753" s="19">
        <v>39818</v>
      </c>
      <c r="C753" s="14" t="s">
        <v>258</v>
      </c>
      <c r="D753" s="28">
        <v>30</v>
      </c>
      <c r="E753" s="28">
        <v>22.5</v>
      </c>
      <c r="F753" s="29">
        <v>78281</v>
      </c>
      <c r="G753" s="29">
        <v>78135</v>
      </c>
      <c r="H753" s="16">
        <f t="shared" si="54"/>
        <v>146</v>
      </c>
      <c r="I753" s="16">
        <f t="shared" si="55"/>
        <v>9.312062500000001</v>
      </c>
      <c r="J753" s="29"/>
      <c r="K753" s="29"/>
      <c r="L753" s="16"/>
      <c r="M753" s="16"/>
      <c r="N753" s="1">
        <v>5</v>
      </c>
      <c r="AA753" s="1">
        <v>5</v>
      </c>
      <c r="AE753" s="1">
        <v>2</v>
      </c>
      <c r="AH753" s="1">
        <v>9</v>
      </c>
      <c r="CG753" s="1">
        <v>11</v>
      </c>
    </row>
    <row r="754" spans="1:85" ht="8.25">
      <c r="A754" s="13">
        <v>2</v>
      </c>
      <c r="B754" s="14" t="s">
        <v>746</v>
      </c>
      <c r="C754" s="14" t="s">
        <v>710</v>
      </c>
      <c r="D754" s="28">
        <v>29</v>
      </c>
      <c r="E754" s="28">
        <v>23</v>
      </c>
      <c r="F754" s="29">
        <v>78305</v>
      </c>
      <c r="G754" s="29">
        <v>78281</v>
      </c>
      <c r="H754" s="16">
        <f t="shared" si="54"/>
        <v>24</v>
      </c>
      <c r="I754" s="16">
        <f t="shared" si="55"/>
        <v>1.5307500000000003</v>
      </c>
      <c r="J754" s="29"/>
      <c r="K754" s="29"/>
      <c r="L754" s="16"/>
      <c r="M754" s="16"/>
      <c r="N754" s="1">
        <v>2</v>
      </c>
      <c r="S754" s="1">
        <v>1</v>
      </c>
      <c r="AA754" s="1">
        <v>3</v>
      </c>
      <c r="AH754" s="1">
        <v>2</v>
      </c>
      <c r="CG754" s="1">
        <v>2</v>
      </c>
    </row>
    <row r="755" spans="1:85" ht="8.25">
      <c r="A755" s="13">
        <v>3</v>
      </c>
      <c r="B755" s="14"/>
      <c r="AA755" s="1">
        <v>0</v>
      </c>
      <c r="CG755" s="1">
        <v>0</v>
      </c>
    </row>
    <row r="756" spans="1:85" ht="8.25">
      <c r="A756" s="13">
        <v>4</v>
      </c>
      <c r="B756" s="14" t="s">
        <v>746</v>
      </c>
      <c r="C756" s="14" t="s">
        <v>747</v>
      </c>
      <c r="D756" s="28">
        <v>2</v>
      </c>
      <c r="E756" s="28">
        <v>23</v>
      </c>
      <c r="F756" s="29">
        <v>78324</v>
      </c>
      <c r="G756" s="29">
        <v>78315</v>
      </c>
      <c r="H756" s="16">
        <f aca="true" t="shared" si="56" ref="H756:H787">F756-G756</f>
        <v>9</v>
      </c>
      <c r="I756" s="16">
        <f aca="true" t="shared" si="57" ref="I756:I787">H756*0.325*3.14*(0.25^2)</f>
        <v>0.5740312500000001</v>
      </c>
      <c r="J756" s="29"/>
      <c r="K756" s="29"/>
      <c r="L756" s="16"/>
      <c r="M756" s="16"/>
      <c r="AA756" s="1">
        <v>0</v>
      </c>
      <c r="CG756" s="1">
        <v>0</v>
      </c>
    </row>
    <row r="757" spans="1:85" ht="8.25">
      <c r="A757" s="13">
        <v>5</v>
      </c>
      <c r="B757" s="14" t="s">
        <v>746</v>
      </c>
      <c r="C757" s="14" t="s">
        <v>432</v>
      </c>
      <c r="D757" s="28">
        <v>4</v>
      </c>
      <c r="E757" s="28">
        <v>24</v>
      </c>
      <c r="F757" s="29">
        <v>78315</v>
      </c>
      <c r="G757" s="29">
        <v>78305</v>
      </c>
      <c r="H757" s="16">
        <f t="shared" si="56"/>
        <v>10</v>
      </c>
      <c r="I757" s="16">
        <f t="shared" si="57"/>
        <v>0.6378125</v>
      </c>
      <c r="J757" s="29"/>
      <c r="K757" s="29"/>
      <c r="L757" s="16"/>
      <c r="M757" s="16"/>
      <c r="AA757" s="1">
        <v>0</v>
      </c>
      <c r="CG757" s="1">
        <v>0</v>
      </c>
    </row>
    <row r="758" spans="1:85" ht="8.25">
      <c r="A758" s="13">
        <v>6</v>
      </c>
      <c r="B758" s="14" t="s">
        <v>748</v>
      </c>
      <c r="C758" s="14" t="s">
        <v>422</v>
      </c>
      <c r="D758" s="28">
        <v>9</v>
      </c>
      <c r="E758" s="28">
        <v>25.5</v>
      </c>
      <c r="F758" s="29">
        <v>78363</v>
      </c>
      <c r="G758" s="29">
        <v>78345</v>
      </c>
      <c r="H758" s="16">
        <f t="shared" si="56"/>
        <v>18</v>
      </c>
      <c r="I758" s="16">
        <f t="shared" si="57"/>
        <v>1.1480625000000002</v>
      </c>
      <c r="J758" s="29"/>
      <c r="K758" s="29"/>
      <c r="L758" s="16"/>
      <c r="M758" s="16"/>
      <c r="AA758" s="1">
        <v>0</v>
      </c>
      <c r="AE758" s="1">
        <v>1</v>
      </c>
      <c r="CG758" s="1">
        <v>1</v>
      </c>
    </row>
    <row r="759" spans="1:85" ht="8.25">
      <c r="A759" s="13">
        <v>7</v>
      </c>
      <c r="B759" s="14" t="s">
        <v>748</v>
      </c>
      <c r="C759" s="14" t="s">
        <v>265</v>
      </c>
      <c r="D759" s="28">
        <v>10</v>
      </c>
      <c r="E759" s="28">
        <v>27</v>
      </c>
      <c r="F759" s="29">
        <v>78345</v>
      </c>
      <c r="G759" s="29">
        <v>78324</v>
      </c>
      <c r="H759" s="16">
        <f t="shared" si="56"/>
        <v>21</v>
      </c>
      <c r="I759" s="16">
        <f t="shared" si="57"/>
        <v>1.3394062500000001</v>
      </c>
      <c r="J759" s="29"/>
      <c r="K759" s="29"/>
      <c r="L759" s="16"/>
      <c r="M759" s="16"/>
      <c r="AA759" s="1">
        <v>0</v>
      </c>
      <c r="AE759" s="1">
        <v>2</v>
      </c>
      <c r="CG759" s="1">
        <v>2</v>
      </c>
    </row>
    <row r="760" spans="1:85" ht="8.25">
      <c r="A760" s="13">
        <v>1</v>
      </c>
      <c r="B760" s="19">
        <v>39853</v>
      </c>
      <c r="C760" s="14" t="s">
        <v>224</v>
      </c>
      <c r="D760" s="28">
        <v>19</v>
      </c>
      <c r="E760" s="28">
        <v>17</v>
      </c>
      <c r="F760" s="29">
        <v>78404</v>
      </c>
      <c r="G760" s="29">
        <v>78360</v>
      </c>
      <c r="H760" s="16">
        <f t="shared" si="56"/>
        <v>44</v>
      </c>
      <c r="I760" s="16">
        <f t="shared" si="57"/>
        <v>2.806375</v>
      </c>
      <c r="J760" s="29"/>
      <c r="K760" s="29"/>
      <c r="L760" s="16"/>
      <c r="M760" s="16"/>
      <c r="AA760" s="1">
        <v>0</v>
      </c>
      <c r="AE760" s="1">
        <v>3</v>
      </c>
      <c r="AH760" s="1">
        <v>12</v>
      </c>
      <c r="AP760" s="1">
        <v>1</v>
      </c>
      <c r="CA760" s="1">
        <v>5</v>
      </c>
      <c r="CG760" s="1">
        <v>21</v>
      </c>
    </row>
    <row r="761" spans="1:85" ht="8.25">
      <c r="A761" s="13">
        <v>2</v>
      </c>
      <c r="B761" s="14" t="s">
        <v>749</v>
      </c>
      <c r="C761" s="14" t="s">
        <v>128</v>
      </c>
      <c r="D761" s="28">
        <v>18</v>
      </c>
      <c r="E761" s="28">
        <v>16.6</v>
      </c>
      <c r="F761" s="29">
        <v>78552</v>
      </c>
      <c r="G761" s="29">
        <v>78404</v>
      </c>
      <c r="H761" s="16">
        <f t="shared" si="56"/>
        <v>148</v>
      </c>
      <c r="I761" s="16">
        <f t="shared" si="57"/>
        <v>9.439625000000001</v>
      </c>
      <c r="J761" s="29"/>
      <c r="K761" s="29"/>
      <c r="L761" s="16"/>
      <c r="M761" s="16"/>
      <c r="CG761" s="1">
        <v>0</v>
      </c>
    </row>
    <row r="762" spans="1:85" ht="8.25">
      <c r="A762" s="13">
        <v>3</v>
      </c>
      <c r="B762" s="14" t="s">
        <v>749</v>
      </c>
      <c r="C762" s="34">
        <v>0.4131944444444444</v>
      </c>
      <c r="D762" s="1">
        <v>7.1</v>
      </c>
      <c r="E762" s="1">
        <v>19</v>
      </c>
      <c r="F762" s="29">
        <v>78630</v>
      </c>
      <c r="G762" s="29">
        <v>78552</v>
      </c>
      <c r="H762" s="16">
        <f t="shared" si="56"/>
        <v>78</v>
      </c>
      <c r="I762" s="16">
        <f t="shared" si="57"/>
        <v>4.9749375</v>
      </c>
      <c r="J762" s="29"/>
      <c r="K762" s="29"/>
      <c r="L762" s="16"/>
      <c r="M762" s="16"/>
      <c r="Z762" s="1">
        <v>1</v>
      </c>
      <c r="AA762" s="1">
        <v>1</v>
      </c>
      <c r="AG762" s="1">
        <v>1</v>
      </c>
      <c r="AH762" s="1">
        <v>6</v>
      </c>
      <c r="BH762" s="1">
        <v>1</v>
      </c>
      <c r="BX762" s="1">
        <v>3</v>
      </c>
      <c r="CG762" s="1">
        <v>11</v>
      </c>
    </row>
    <row r="763" spans="1:85" ht="8.25">
      <c r="A763" s="13">
        <v>4</v>
      </c>
      <c r="B763" s="14" t="s">
        <v>749</v>
      </c>
      <c r="C763" s="14" t="s">
        <v>226</v>
      </c>
      <c r="D763" s="28">
        <v>5.2</v>
      </c>
      <c r="E763" s="28">
        <v>17.6</v>
      </c>
      <c r="F763" s="29">
        <v>78727</v>
      </c>
      <c r="G763" s="29">
        <v>78680</v>
      </c>
      <c r="H763" s="16">
        <f t="shared" si="56"/>
        <v>47</v>
      </c>
      <c r="I763" s="16">
        <f t="shared" si="57"/>
        <v>2.99771875</v>
      </c>
      <c r="J763" s="29"/>
      <c r="K763" s="29"/>
      <c r="L763" s="16"/>
      <c r="M763" s="16"/>
      <c r="AA763" s="1">
        <v>0</v>
      </c>
      <c r="CG763" s="1">
        <v>0</v>
      </c>
    </row>
    <row r="764" spans="1:85" ht="8.25">
      <c r="A764" s="13">
        <v>5</v>
      </c>
      <c r="B764" s="14" t="s">
        <v>749</v>
      </c>
      <c r="C764" s="14" t="s">
        <v>267</v>
      </c>
      <c r="D764" s="28">
        <v>0.2</v>
      </c>
      <c r="E764" s="28">
        <v>18</v>
      </c>
      <c r="F764" s="29">
        <v>78680</v>
      </c>
      <c r="G764" s="29">
        <v>78630</v>
      </c>
      <c r="H764" s="16">
        <f t="shared" si="56"/>
        <v>50</v>
      </c>
      <c r="I764" s="16">
        <f t="shared" si="57"/>
        <v>3.1890625</v>
      </c>
      <c r="J764" s="29"/>
      <c r="K764" s="29"/>
      <c r="L764" s="16"/>
      <c r="M764" s="16"/>
      <c r="AA764" s="1">
        <v>0</v>
      </c>
      <c r="CG764" s="1">
        <v>0</v>
      </c>
    </row>
    <row r="765" spans="1:85" ht="8.25">
      <c r="A765" s="13">
        <v>6</v>
      </c>
      <c r="B765" s="14" t="s">
        <v>750</v>
      </c>
      <c r="C765" s="14" t="s">
        <v>338</v>
      </c>
      <c r="D765" s="28">
        <v>0.3</v>
      </c>
      <c r="E765" s="28">
        <v>24</v>
      </c>
      <c r="F765" s="29">
        <v>78814</v>
      </c>
      <c r="G765" s="29">
        <v>78727</v>
      </c>
      <c r="H765" s="16">
        <f t="shared" si="56"/>
        <v>87</v>
      </c>
      <c r="I765" s="16">
        <f t="shared" si="57"/>
        <v>5.54896875</v>
      </c>
      <c r="J765" s="29"/>
      <c r="K765" s="29"/>
      <c r="L765" s="16"/>
      <c r="M765" s="16"/>
      <c r="N765" s="1">
        <v>1</v>
      </c>
      <c r="S765" s="1">
        <v>3</v>
      </c>
      <c r="AA765" s="1">
        <v>4</v>
      </c>
      <c r="BH765" s="1">
        <v>1</v>
      </c>
      <c r="CG765" s="1">
        <v>1</v>
      </c>
    </row>
    <row r="766" spans="1:85" ht="8.25">
      <c r="A766" s="13">
        <v>7</v>
      </c>
      <c r="B766" s="14" t="s">
        <v>750</v>
      </c>
      <c r="C766" s="14" t="s">
        <v>128</v>
      </c>
      <c r="D766" s="28">
        <v>0.3</v>
      </c>
      <c r="E766" s="28">
        <v>24</v>
      </c>
      <c r="F766" s="29">
        <v>78874</v>
      </c>
      <c r="G766" s="29">
        <v>78814</v>
      </c>
      <c r="H766" s="16">
        <f t="shared" si="56"/>
        <v>60</v>
      </c>
      <c r="I766" s="16">
        <f t="shared" si="57"/>
        <v>3.8268750000000002</v>
      </c>
      <c r="J766" s="29"/>
      <c r="K766" s="29"/>
      <c r="L766" s="16"/>
      <c r="M766" s="16"/>
      <c r="AA766" s="1">
        <v>0</v>
      </c>
      <c r="AE766" s="1">
        <v>3</v>
      </c>
      <c r="AH766" s="1">
        <v>6</v>
      </c>
      <c r="CG766" s="1">
        <v>9</v>
      </c>
    </row>
    <row r="767" spans="1:85" ht="8.25">
      <c r="A767" s="13">
        <v>1</v>
      </c>
      <c r="B767" s="19">
        <v>39874</v>
      </c>
      <c r="C767" s="14" t="s">
        <v>751</v>
      </c>
      <c r="D767" s="28">
        <v>7.2</v>
      </c>
      <c r="E767" s="28">
        <v>28</v>
      </c>
      <c r="F767" s="29">
        <v>15791</v>
      </c>
      <c r="G767" s="29">
        <v>15790</v>
      </c>
      <c r="H767" s="16">
        <f t="shared" si="56"/>
        <v>1</v>
      </c>
      <c r="I767" s="16">
        <f t="shared" si="57"/>
        <v>0.06378125000000001</v>
      </c>
      <c r="J767" s="29"/>
      <c r="K767" s="29"/>
      <c r="L767" s="16"/>
      <c r="M767" s="16"/>
      <c r="AA767" s="1">
        <v>0</v>
      </c>
      <c r="AM767" s="1">
        <v>1</v>
      </c>
      <c r="BF767" s="1">
        <v>2</v>
      </c>
      <c r="BI767" s="1">
        <v>1</v>
      </c>
      <c r="CA767" s="1">
        <v>12</v>
      </c>
      <c r="CG767" s="1">
        <v>16</v>
      </c>
    </row>
    <row r="768" spans="1:85" ht="8.25">
      <c r="A768" s="13">
        <v>2</v>
      </c>
      <c r="B768" s="14" t="s">
        <v>752</v>
      </c>
      <c r="C768" s="14" t="s">
        <v>120</v>
      </c>
      <c r="D768" s="28">
        <v>5.1</v>
      </c>
      <c r="E768" s="28">
        <v>25</v>
      </c>
      <c r="F768" s="29">
        <v>15790</v>
      </c>
      <c r="G768" s="29">
        <v>15789</v>
      </c>
      <c r="H768" s="16">
        <f t="shared" si="56"/>
        <v>1</v>
      </c>
      <c r="I768" s="16">
        <f t="shared" si="57"/>
        <v>0.06378125000000001</v>
      </c>
      <c r="J768" s="29"/>
      <c r="K768" s="29"/>
      <c r="L768" s="16"/>
      <c r="M768" s="16"/>
      <c r="AA768" s="1">
        <v>0</v>
      </c>
      <c r="BF768" s="1">
        <v>2</v>
      </c>
      <c r="CG768" s="1">
        <v>2</v>
      </c>
    </row>
    <row r="769" spans="1:85" ht="8.25">
      <c r="A769" s="13">
        <v>3</v>
      </c>
      <c r="B769" s="14" t="s">
        <v>752</v>
      </c>
      <c r="C769" s="34">
        <v>0.6298611111111111</v>
      </c>
      <c r="D769" s="1">
        <v>0.9</v>
      </c>
      <c r="E769" s="1">
        <v>25</v>
      </c>
      <c r="F769" s="29">
        <v>15789</v>
      </c>
      <c r="G769" s="29">
        <v>15789</v>
      </c>
      <c r="H769" s="16">
        <f t="shared" si="56"/>
        <v>0</v>
      </c>
      <c r="I769" s="16">
        <f t="shared" si="57"/>
        <v>0</v>
      </c>
      <c r="J769" s="29"/>
      <c r="K769" s="29"/>
      <c r="L769" s="16"/>
      <c r="M769" s="16"/>
      <c r="AA769" s="1">
        <v>0</v>
      </c>
      <c r="CG769" s="1">
        <v>0</v>
      </c>
    </row>
    <row r="770" spans="1:85" ht="8.25">
      <c r="A770" s="13">
        <v>4</v>
      </c>
      <c r="B770" s="14" t="s">
        <v>752</v>
      </c>
      <c r="C770" s="14" t="s">
        <v>121</v>
      </c>
      <c r="D770" s="28">
        <v>0.4</v>
      </c>
      <c r="E770" s="28">
        <v>26</v>
      </c>
      <c r="F770" s="29">
        <v>15789</v>
      </c>
      <c r="G770" s="29">
        <v>15785</v>
      </c>
      <c r="H770" s="16">
        <f t="shared" si="56"/>
        <v>4</v>
      </c>
      <c r="I770" s="16">
        <f t="shared" si="57"/>
        <v>0.25512500000000005</v>
      </c>
      <c r="J770" s="29"/>
      <c r="K770" s="29"/>
      <c r="L770" s="16"/>
      <c r="M770" s="16"/>
      <c r="AA770" s="1">
        <v>0</v>
      </c>
      <c r="CG770" s="1">
        <v>0</v>
      </c>
    </row>
    <row r="771" spans="1:85" ht="8.25">
      <c r="A771" s="13">
        <v>5</v>
      </c>
      <c r="B771" s="14" t="s">
        <v>752</v>
      </c>
      <c r="C771" s="14" t="s">
        <v>106</v>
      </c>
      <c r="D771" s="28">
        <v>0.6</v>
      </c>
      <c r="E771" s="28">
        <v>25</v>
      </c>
      <c r="F771" s="29">
        <v>15785</v>
      </c>
      <c r="G771" s="29">
        <v>15781</v>
      </c>
      <c r="H771" s="16">
        <f t="shared" si="56"/>
        <v>4</v>
      </c>
      <c r="I771" s="16">
        <f t="shared" si="57"/>
        <v>0.25512500000000005</v>
      </c>
      <c r="J771" s="29"/>
      <c r="K771" s="29"/>
      <c r="L771" s="16"/>
      <c r="M771" s="16"/>
      <c r="AA771" s="1">
        <v>0</v>
      </c>
      <c r="AE771" s="1">
        <v>1</v>
      </c>
      <c r="CG771" s="1">
        <v>0</v>
      </c>
    </row>
    <row r="772" spans="1:85" ht="8.25">
      <c r="A772" s="13">
        <v>6</v>
      </c>
      <c r="B772" s="14" t="s">
        <v>753</v>
      </c>
      <c r="C772" s="14" t="s">
        <v>316</v>
      </c>
      <c r="D772" s="28">
        <v>0.6</v>
      </c>
      <c r="E772" s="28">
        <v>27</v>
      </c>
      <c r="F772" s="29">
        <v>15791</v>
      </c>
      <c r="G772" s="29">
        <v>15791</v>
      </c>
      <c r="H772" s="16">
        <f t="shared" si="56"/>
        <v>0</v>
      </c>
      <c r="I772" s="16">
        <f t="shared" si="57"/>
        <v>0</v>
      </c>
      <c r="J772" s="29"/>
      <c r="K772" s="29"/>
      <c r="L772" s="16"/>
      <c r="M772" s="16"/>
      <c r="AA772" s="1">
        <v>0</v>
      </c>
      <c r="CG772" s="1">
        <v>0</v>
      </c>
    </row>
    <row r="773" spans="1:85" ht="8.25">
      <c r="A773" s="13">
        <v>7</v>
      </c>
      <c r="B773" s="14" t="s">
        <v>753</v>
      </c>
      <c r="C773" s="14" t="s">
        <v>284</v>
      </c>
      <c r="D773" s="28">
        <v>0.1</v>
      </c>
      <c r="E773" s="28">
        <v>27.5</v>
      </c>
      <c r="F773" s="29">
        <v>15792</v>
      </c>
      <c r="G773" s="29">
        <v>15791</v>
      </c>
      <c r="H773" s="16">
        <f t="shared" si="56"/>
        <v>1</v>
      </c>
      <c r="I773" s="16">
        <f t="shared" si="57"/>
        <v>0.06378125000000001</v>
      </c>
      <c r="J773" s="29"/>
      <c r="K773" s="29"/>
      <c r="L773" s="16"/>
      <c r="M773" s="16"/>
      <c r="AA773" s="1">
        <v>0</v>
      </c>
      <c r="CG773" s="1">
        <v>0</v>
      </c>
    </row>
    <row r="774" spans="1:85" ht="8.25">
      <c r="A774" s="13">
        <v>1</v>
      </c>
      <c r="B774" s="19">
        <v>39909</v>
      </c>
      <c r="C774" s="14" t="s">
        <v>243</v>
      </c>
      <c r="D774" s="28">
        <v>33.2</v>
      </c>
      <c r="E774" s="28">
        <v>27.1</v>
      </c>
      <c r="F774" s="29">
        <v>31511</v>
      </c>
      <c r="G774" s="29">
        <v>31470</v>
      </c>
      <c r="H774" s="16">
        <f t="shared" si="56"/>
        <v>41</v>
      </c>
      <c r="I774" s="16">
        <f t="shared" si="57"/>
        <v>2.6150312500000004</v>
      </c>
      <c r="J774" s="29"/>
      <c r="K774" s="29"/>
      <c r="L774" s="16"/>
      <c r="M774" s="16"/>
      <c r="N774" s="1">
        <v>1</v>
      </c>
      <c r="AA774" s="1">
        <v>1</v>
      </c>
      <c r="AH774" s="1">
        <v>2</v>
      </c>
      <c r="CF774" s="1">
        <v>1</v>
      </c>
      <c r="CG774" s="1">
        <v>3</v>
      </c>
    </row>
    <row r="775" spans="1:85" ht="8.25">
      <c r="A775" s="13">
        <v>2</v>
      </c>
      <c r="B775" s="14" t="s">
        <v>754</v>
      </c>
      <c r="C775" s="14" t="s">
        <v>755</v>
      </c>
      <c r="D775" s="28">
        <v>33.7</v>
      </c>
      <c r="E775" s="28">
        <v>25.9</v>
      </c>
      <c r="F775" s="29">
        <v>31470</v>
      </c>
      <c r="G775" s="29">
        <v>31438</v>
      </c>
      <c r="H775" s="16">
        <f t="shared" si="56"/>
        <v>32</v>
      </c>
      <c r="I775" s="16">
        <f t="shared" si="57"/>
        <v>2.0410000000000004</v>
      </c>
      <c r="J775" s="29"/>
      <c r="K775" s="29"/>
      <c r="L775" s="16"/>
      <c r="M775" s="16"/>
      <c r="AA775" s="1">
        <v>0</v>
      </c>
      <c r="CG775" s="1">
        <v>0</v>
      </c>
    </row>
    <row r="776" spans="1:85" ht="8.25">
      <c r="A776" s="13">
        <v>3</v>
      </c>
      <c r="B776" s="14" t="s">
        <v>754</v>
      </c>
      <c r="C776" s="34">
        <v>0.625</v>
      </c>
      <c r="D776" s="1">
        <v>24.3</v>
      </c>
      <c r="E776" s="1">
        <v>26.6</v>
      </c>
      <c r="F776" s="29">
        <v>31438</v>
      </c>
      <c r="G776" s="29">
        <v>24140</v>
      </c>
      <c r="H776" s="16">
        <f t="shared" si="56"/>
        <v>7298</v>
      </c>
      <c r="I776" s="16">
        <f t="shared" si="57"/>
        <v>465.4755625</v>
      </c>
      <c r="J776" s="29"/>
      <c r="K776" s="29"/>
      <c r="L776" s="16"/>
      <c r="M776" s="16"/>
      <c r="AA776" s="1">
        <v>0</v>
      </c>
      <c r="CG776" s="1">
        <v>0</v>
      </c>
    </row>
    <row r="777" spans="1:85" ht="8.25">
      <c r="A777" s="13">
        <v>4</v>
      </c>
      <c r="B777" s="14"/>
      <c r="C777" s="14"/>
      <c r="D777" s="28"/>
      <c r="E777" s="28"/>
      <c r="F777" s="29"/>
      <c r="G777" s="29"/>
      <c r="H777" s="16">
        <f t="shared" si="56"/>
        <v>0</v>
      </c>
      <c r="I777" s="16">
        <f t="shared" si="57"/>
        <v>0</v>
      </c>
      <c r="J777" s="29"/>
      <c r="K777" s="29"/>
      <c r="L777" s="16"/>
      <c r="M777" s="16"/>
      <c r="AA777" s="1">
        <v>0</v>
      </c>
      <c r="CG777" s="1">
        <v>0</v>
      </c>
    </row>
    <row r="778" spans="1:85" ht="8.25">
      <c r="A778" s="13">
        <v>5</v>
      </c>
      <c r="B778" s="14" t="s">
        <v>754</v>
      </c>
      <c r="C778" s="14" t="s">
        <v>259</v>
      </c>
      <c r="D778" s="28">
        <v>21</v>
      </c>
      <c r="E778" s="28">
        <v>26.3</v>
      </c>
      <c r="F778" s="29">
        <v>24140</v>
      </c>
      <c r="G778" s="29">
        <v>21389</v>
      </c>
      <c r="H778" s="16">
        <f t="shared" si="56"/>
        <v>2751</v>
      </c>
      <c r="I778" s="16">
        <f t="shared" si="57"/>
        <v>175.46221875</v>
      </c>
      <c r="J778" s="29"/>
      <c r="K778" s="29"/>
      <c r="L778" s="16"/>
      <c r="M778" s="16"/>
      <c r="AA778" s="1">
        <v>0</v>
      </c>
      <c r="BL778" s="1">
        <v>1</v>
      </c>
      <c r="CG778" s="1">
        <v>1</v>
      </c>
    </row>
    <row r="779" spans="1:85" ht="8.25">
      <c r="A779" s="13">
        <v>6</v>
      </c>
      <c r="B779" s="14" t="s">
        <v>756</v>
      </c>
      <c r="C779" s="14" t="s">
        <v>757</v>
      </c>
      <c r="D779" s="28">
        <v>15.6</v>
      </c>
      <c r="E779" s="28">
        <v>26.7</v>
      </c>
      <c r="F779" s="29">
        <v>31520</v>
      </c>
      <c r="G779" s="29">
        <v>31511</v>
      </c>
      <c r="H779" s="16">
        <f t="shared" si="56"/>
        <v>9</v>
      </c>
      <c r="I779" s="16">
        <f t="shared" si="57"/>
        <v>0.5740312500000001</v>
      </c>
      <c r="J779" s="29"/>
      <c r="K779" s="29"/>
      <c r="L779" s="16"/>
      <c r="M779" s="16"/>
      <c r="AA779" s="1">
        <v>0</v>
      </c>
      <c r="BX779" s="1">
        <v>1</v>
      </c>
      <c r="CG779" s="1">
        <v>1</v>
      </c>
    </row>
    <row r="780" spans="1:85" ht="8.25">
      <c r="A780" s="13">
        <v>7</v>
      </c>
      <c r="B780" s="14" t="s">
        <v>756</v>
      </c>
      <c r="C780" s="14" t="s">
        <v>232</v>
      </c>
      <c r="D780" s="28">
        <v>13.8</v>
      </c>
      <c r="E780" s="28">
        <v>26.4</v>
      </c>
      <c r="F780" s="29">
        <v>31611</v>
      </c>
      <c r="G780" s="29">
        <v>31520</v>
      </c>
      <c r="H780" s="16">
        <f t="shared" si="56"/>
        <v>91</v>
      </c>
      <c r="I780" s="16">
        <f t="shared" si="57"/>
        <v>5.80409375</v>
      </c>
      <c r="J780" s="29"/>
      <c r="K780" s="29"/>
      <c r="L780" s="16"/>
      <c r="M780" s="16"/>
      <c r="AA780" s="1">
        <v>0</v>
      </c>
      <c r="AH780" s="1">
        <v>1</v>
      </c>
      <c r="CG780" s="1">
        <v>1</v>
      </c>
    </row>
    <row r="781" spans="1:85" ht="8.25">
      <c r="A781" s="13">
        <v>1</v>
      </c>
      <c r="B781" s="19">
        <v>39937</v>
      </c>
      <c r="C781" s="14" t="s">
        <v>169</v>
      </c>
      <c r="D781" s="28">
        <v>33.2</v>
      </c>
      <c r="E781" s="28">
        <v>25.2</v>
      </c>
      <c r="F781" s="29"/>
      <c r="G781" s="29"/>
      <c r="H781" s="16">
        <f t="shared" si="56"/>
        <v>0</v>
      </c>
      <c r="I781" s="16">
        <f t="shared" si="57"/>
        <v>0</v>
      </c>
      <c r="J781" s="29"/>
      <c r="K781" s="29"/>
      <c r="L781" s="16"/>
      <c r="M781" s="16"/>
      <c r="AA781" s="1">
        <v>0</v>
      </c>
      <c r="AH781" s="1">
        <v>7</v>
      </c>
      <c r="BI781" s="1">
        <v>1</v>
      </c>
      <c r="BL781" s="1">
        <v>1</v>
      </c>
      <c r="CG781" s="1">
        <v>9</v>
      </c>
    </row>
    <row r="782" spans="1:85" ht="8.25">
      <c r="A782" s="13">
        <v>2</v>
      </c>
      <c r="B782" s="14" t="s">
        <v>758</v>
      </c>
      <c r="C782" s="14" t="s">
        <v>334</v>
      </c>
      <c r="D782" s="28">
        <v>33.2</v>
      </c>
      <c r="E782" s="28">
        <v>23.1</v>
      </c>
      <c r="F782" s="29"/>
      <c r="G782" s="29"/>
      <c r="H782" s="16">
        <f t="shared" si="56"/>
        <v>0</v>
      </c>
      <c r="I782" s="16">
        <f t="shared" si="57"/>
        <v>0</v>
      </c>
      <c r="J782" s="29"/>
      <c r="K782" s="29"/>
      <c r="L782" s="16"/>
      <c r="M782" s="16"/>
      <c r="AA782" s="1">
        <v>0</v>
      </c>
      <c r="CG782" s="1">
        <v>0</v>
      </c>
    </row>
    <row r="783" spans="1:85" ht="8.25">
      <c r="A783" s="13">
        <v>3</v>
      </c>
      <c r="B783" s="14" t="s">
        <v>758</v>
      </c>
      <c r="C783" s="34">
        <v>0.625</v>
      </c>
      <c r="D783" s="1">
        <v>21.1</v>
      </c>
      <c r="E783" s="1">
        <v>22.9</v>
      </c>
      <c r="F783" s="29"/>
      <c r="G783" s="29"/>
      <c r="H783" s="16">
        <f t="shared" si="56"/>
        <v>0</v>
      </c>
      <c r="I783" s="16">
        <f t="shared" si="57"/>
        <v>0</v>
      </c>
      <c r="J783" s="29"/>
      <c r="K783" s="29"/>
      <c r="L783" s="16"/>
      <c r="M783" s="16"/>
      <c r="AA783" s="1">
        <v>0</v>
      </c>
      <c r="CG783" s="1">
        <v>0</v>
      </c>
    </row>
    <row r="784" spans="1:85" ht="8.25">
      <c r="A784" s="13">
        <v>4</v>
      </c>
      <c r="B784" s="14" t="s">
        <v>758</v>
      </c>
      <c r="C784" s="14" t="s">
        <v>268</v>
      </c>
      <c r="D784" s="28">
        <v>24.1</v>
      </c>
      <c r="E784" s="28">
        <v>25.5</v>
      </c>
      <c r="F784" s="29"/>
      <c r="G784" s="29"/>
      <c r="H784" s="16">
        <f t="shared" si="56"/>
        <v>0</v>
      </c>
      <c r="I784" s="16">
        <f t="shared" si="57"/>
        <v>0</v>
      </c>
      <c r="J784" s="29"/>
      <c r="K784" s="29"/>
      <c r="L784" s="16"/>
      <c r="M784" s="16"/>
      <c r="AA784" s="1">
        <v>0</v>
      </c>
      <c r="CG784" s="1">
        <v>0</v>
      </c>
    </row>
    <row r="785" spans="1:85" ht="8.25">
      <c r="A785" s="13">
        <v>5</v>
      </c>
      <c r="B785" s="14" t="s">
        <v>758</v>
      </c>
      <c r="C785" s="14" t="s">
        <v>447</v>
      </c>
      <c r="D785" s="28">
        <v>22.1</v>
      </c>
      <c r="E785" s="28">
        <v>26.4</v>
      </c>
      <c r="F785" s="29"/>
      <c r="G785" s="29"/>
      <c r="H785" s="16">
        <f t="shared" si="56"/>
        <v>0</v>
      </c>
      <c r="I785" s="16">
        <f t="shared" si="57"/>
        <v>0</v>
      </c>
      <c r="J785" s="29"/>
      <c r="K785" s="29"/>
      <c r="L785" s="16"/>
      <c r="M785" s="16"/>
      <c r="AA785" s="1">
        <v>0</v>
      </c>
      <c r="CG785" s="1">
        <v>0</v>
      </c>
    </row>
    <row r="786" spans="1:85" ht="8.25">
      <c r="A786" s="13">
        <v>6</v>
      </c>
      <c r="B786" s="14" t="s">
        <v>759</v>
      </c>
      <c r="C786" s="14" t="s">
        <v>214</v>
      </c>
      <c r="D786" s="28">
        <v>17.6</v>
      </c>
      <c r="E786" s="28">
        <v>21.7</v>
      </c>
      <c r="F786" s="29">
        <v>11776</v>
      </c>
      <c r="G786" s="29">
        <v>11768</v>
      </c>
      <c r="H786" s="16">
        <f t="shared" si="56"/>
        <v>8</v>
      </c>
      <c r="I786" s="16">
        <f t="shared" si="57"/>
        <v>0.5102500000000001</v>
      </c>
      <c r="J786" s="29"/>
      <c r="K786" s="29"/>
      <c r="L786" s="16"/>
      <c r="M786" s="16"/>
      <c r="AA786" s="1">
        <v>0</v>
      </c>
      <c r="CG786" s="1">
        <v>0</v>
      </c>
    </row>
    <row r="787" spans="1:85" ht="8.25">
      <c r="A787" s="13">
        <v>7</v>
      </c>
      <c r="B787" s="14" t="s">
        <v>759</v>
      </c>
      <c r="C787" s="14" t="s">
        <v>259</v>
      </c>
      <c r="D787" s="28">
        <v>13.5</v>
      </c>
      <c r="E787" s="28">
        <v>22.1</v>
      </c>
      <c r="F787" s="29">
        <v>11768</v>
      </c>
      <c r="G787" s="29">
        <v>11730</v>
      </c>
      <c r="H787" s="16">
        <f t="shared" si="56"/>
        <v>38</v>
      </c>
      <c r="I787" s="16">
        <f t="shared" si="57"/>
        <v>2.4236875</v>
      </c>
      <c r="J787" s="29"/>
      <c r="K787" s="29"/>
      <c r="L787" s="16"/>
      <c r="M787" s="16"/>
      <c r="AA787" s="1">
        <v>0</v>
      </c>
      <c r="AH787" s="1">
        <v>2</v>
      </c>
      <c r="CG787" s="1">
        <v>1</v>
      </c>
    </row>
    <row r="788" spans="1:85" ht="8.25">
      <c r="A788" s="13">
        <v>1</v>
      </c>
      <c r="B788" s="19"/>
      <c r="C788" s="14"/>
      <c r="D788" s="28"/>
      <c r="E788" s="28"/>
      <c r="F788" s="29"/>
      <c r="G788" s="29"/>
      <c r="H788" s="16">
        <f aca="true" t="shared" si="58" ref="H788:H819">F788-G788</f>
        <v>0</v>
      </c>
      <c r="I788" s="16">
        <f aca="true" t="shared" si="59" ref="I788:I819">H788*0.325*3.14*(0.25^2)</f>
        <v>0</v>
      </c>
      <c r="J788" s="29"/>
      <c r="K788" s="29"/>
      <c r="L788" s="16"/>
      <c r="M788" s="16"/>
      <c r="AA788" s="1">
        <v>0</v>
      </c>
      <c r="CG788" s="1">
        <v>0</v>
      </c>
    </row>
    <row r="789" spans="1:85" ht="8.25">
      <c r="A789" s="13">
        <v>2</v>
      </c>
      <c r="B789" s="14" t="s">
        <v>760</v>
      </c>
      <c r="C789" s="14" t="s">
        <v>298</v>
      </c>
      <c r="D789" s="28">
        <v>30.4</v>
      </c>
      <c r="E789" s="28">
        <v>14.2</v>
      </c>
      <c r="F789" s="29">
        <v>31784</v>
      </c>
      <c r="G789" s="29">
        <v>31795</v>
      </c>
      <c r="H789" s="16">
        <f t="shared" si="58"/>
        <v>-11</v>
      </c>
      <c r="I789" s="16">
        <f t="shared" si="59"/>
        <v>-0.70159375</v>
      </c>
      <c r="J789" s="29"/>
      <c r="K789" s="29"/>
      <c r="L789" s="16"/>
      <c r="M789" s="16"/>
      <c r="N789" s="1">
        <v>7</v>
      </c>
      <c r="AA789" s="1">
        <v>7</v>
      </c>
      <c r="CG789" s="1">
        <v>0</v>
      </c>
    </row>
    <row r="790" spans="1:85" ht="8.25">
      <c r="A790" s="13">
        <v>3</v>
      </c>
      <c r="B790" s="14" t="s">
        <v>760</v>
      </c>
      <c r="C790" s="34">
        <v>0.6083333333333333</v>
      </c>
      <c r="D790" s="1">
        <v>30.6</v>
      </c>
      <c r="E790" s="1">
        <v>15.6</v>
      </c>
      <c r="F790" s="29">
        <v>31793</v>
      </c>
      <c r="G790" s="29">
        <v>31784</v>
      </c>
      <c r="H790" s="16">
        <f t="shared" si="58"/>
        <v>9</v>
      </c>
      <c r="I790" s="16">
        <f t="shared" si="59"/>
        <v>0.5740312500000001</v>
      </c>
      <c r="J790" s="29"/>
      <c r="K790" s="29"/>
      <c r="L790" s="16"/>
      <c r="M790" s="16"/>
      <c r="N790" s="1">
        <v>2</v>
      </c>
      <c r="O790" s="1">
        <v>2</v>
      </c>
      <c r="AA790" s="1">
        <v>4</v>
      </c>
      <c r="AE790" s="1">
        <v>2</v>
      </c>
      <c r="BL790" s="1">
        <v>1</v>
      </c>
      <c r="CG790" s="1">
        <v>3</v>
      </c>
    </row>
    <row r="791" spans="1:85" ht="8.25">
      <c r="A791" s="13">
        <v>4</v>
      </c>
      <c r="B791" s="14" t="s">
        <v>760</v>
      </c>
      <c r="C791" s="14" t="s">
        <v>393</v>
      </c>
      <c r="D791" s="28">
        <v>20.8</v>
      </c>
      <c r="E791" s="28">
        <v>13</v>
      </c>
      <c r="F791" s="29">
        <v>31801</v>
      </c>
      <c r="G791" s="29">
        <v>31793</v>
      </c>
      <c r="H791" s="16">
        <f t="shared" si="58"/>
        <v>8</v>
      </c>
      <c r="I791" s="16">
        <f t="shared" si="59"/>
        <v>0.5102500000000001</v>
      </c>
      <c r="J791" s="29"/>
      <c r="K791" s="29"/>
      <c r="L791" s="16"/>
      <c r="M791" s="16"/>
      <c r="N791" s="1">
        <v>1</v>
      </c>
      <c r="AA791" s="1">
        <v>1</v>
      </c>
      <c r="AE791" s="1">
        <v>1</v>
      </c>
      <c r="CG791" s="1">
        <v>1</v>
      </c>
    </row>
    <row r="792" spans="1:85" ht="8.25">
      <c r="A792" s="13">
        <v>5</v>
      </c>
      <c r="B792" s="14" t="s">
        <v>760</v>
      </c>
      <c r="C792" s="14" t="s">
        <v>120</v>
      </c>
      <c r="D792" s="28">
        <v>20</v>
      </c>
      <c r="E792" s="28">
        <v>15</v>
      </c>
      <c r="F792" s="29">
        <v>31815</v>
      </c>
      <c r="G792" s="29">
        <v>31801</v>
      </c>
      <c r="H792" s="16">
        <f t="shared" si="58"/>
        <v>14</v>
      </c>
      <c r="I792" s="16">
        <f t="shared" si="59"/>
        <v>0.8929375</v>
      </c>
      <c r="J792" s="29"/>
      <c r="K792" s="29"/>
      <c r="L792" s="16"/>
      <c r="M792" s="16"/>
      <c r="AA792" s="1">
        <v>0</v>
      </c>
      <c r="CG792" s="1">
        <v>0</v>
      </c>
    </row>
    <row r="793" spans="1:85" ht="8.25">
      <c r="A793" s="13">
        <v>6</v>
      </c>
      <c r="B793" s="14" t="s">
        <v>761</v>
      </c>
      <c r="C793" s="14" t="s">
        <v>261</v>
      </c>
      <c r="D793" s="28">
        <v>29.4</v>
      </c>
      <c r="E793" s="28">
        <v>12.9</v>
      </c>
      <c r="F793" s="29">
        <v>31832</v>
      </c>
      <c r="G793" s="29">
        <v>31828</v>
      </c>
      <c r="H793" s="16">
        <f t="shared" si="58"/>
        <v>4</v>
      </c>
      <c r="I793" s="16">
        <f t="shared" si="59"/>
        <v>0.25512500000000005</v>
      </c>
      <c r="J793" s="29"/>
      <c r="K793" s="29"/>
      <c r="L793" s="16"/>
      <c r="M793" s="16"/>
      <c r="AA793" s="1">
        <v>0</v>
      </c>
      <c r="AE793" s="1">
        <v>1</v>
      </c>
      <c r="CG793" s="1">
        <v>1</v>
      </c>
    </row>
    <row r="794" spans="1:85" ht="8.25">
      <c r="A794" s="13">
        <v>7</v>
      </c>
      <c r="B794" s="14" t="s">
        <v>761</v>
      </c>
      <c r="C794" s="14" t="s">
        <v>316</v>
      </c>
      <c r="D794" s="28">
        <v>30</v>
      </c>
      <c r="E794" s="28">
        <v>12.9</v>
      </c>
      <c r="F794" s="29">
        <v>31828</v>
      </c>
      <c r="G794" s="29">
        <v>31820</v>
      </c>
      <c r="H794" s="16">
        <f t="shared" si="58"/>
        <v>8</v>
      </c>
      <c r="I794" s="16">
        <f t="shared" si="59"/>
        <v>0.5102500000000001</v>
      </c>
      <c r="J794" s="29"/>
      <c r="K794" s="29"/>
      <c r="L794" s="16"/>
      <c r="M794" s="16"/>
      <c r="AA794" s="1">
        <v>0</v>
      </c>
      <c r="CG794" s="1">
        <v>0</v>
      </c>
    </row>
    <row r="795" spans="1:85" ht="8.25">
      <c r="A795" s="13">
        <v>1</v>
      </c>
      <c r="B795" s="19">
        <v>40000</v>
      </c>
      <c r="C795" s="14" t="s">
        <v>252</v>
      </c>
      <c r="D795" s="28">
        <v>27.6</v>
      </c>
      <c r="E795" s="28">
        <v>15.8</v>
      </c>
      <c r="F795" s="29">
        <v>31903</v>
      </c>
      <c r="G795" s="29">
        <v>31815</v>
      </c>
      <c r="H795" s="16">
        <f t="shared" si="58"/>
        <v>88</v>
      </c>
      <c r="I795" s="16">
        <f t="shared" si="59"/>
        <v>5.61275</v>
      </c>
      <c r="J795" s="29"/>
      <c r="K795" s="29"/>
      <c r="L795" s="16"/>
      <c r="M795" s="16"/>
      <c r="AA795" s="1">
        <v>0</v>
      </c>
      <c r="AE795" s="1">
        <v>16</v>
      </c>
      <c r="CG795" s="1">
        <v>16</v>
      </c>
    </row>
    <row r="796" spans="1:85" ht="8.25">
      <c r="A796" s="13">
        <v>2</v>
      </c>
      <c r="B796" s="14" t="s">
        <v>762</v>
      </c>
      <c r="C796" s="14" t="s">
        <v>763</v>
      </c>
      <c r="D796" s="28">
        <v>27.1</v>
      </c>
      <c r="E796" s="28">
        <v>16.4</v>
      </c>
      <c r="F796" s="29">
        <v>31943</v>
      </c>
      <c r="G796" s="29">
        <v>31903</v>
      </c>
      <c r="H796" s="16">
        <f t="shared" si="58"/>
        <v>40</v>
      </c>
      <c r="I796" s="16">
        <f t="shared" si="59"/>
        <v>2.55125</v>
      </c>
      <c r="J796" s="29"/>
      <c r="K796" s="29"/>
      <c r="L796" s="16"/>
      <c r="M796" s="16"/>
      <c r="AA796" s="1">
        <v>0</v>
      </c>
      <c r="AH796" s="1">
        <v>1</v>
      </c>
      <c r="CG796" s="1">
        <v>1</v>
      </c>
    </row>
    <row r="797" spans="1:85" ht="8.25">
      <c r="A797" s="13">
        <v>3</v>
      </c>
      <c r="B797" s="14" t="s">
        <v>762</v>
      </c>
      <c r="C797" s="34">
        <v>0.6381944444444444</v>
      </c>
      <c r="D797" s="1">
        <v>8.1</v>
      </c>
      <c r="E797" s="1">
        <v>14.7</v>
      </c>
      <c r="F797" s="29">
        <v>31989</v>
      </c>
      <c r="G797" s="29">
        <v>31943</v>
      </c>
      <c r="H797" s="16">
        <f t="shared" si="58"/>
        <v>46</v>
      </c>
      <c r="I797" s="16">
        <f t="shared" si="59"/>
        <v>2.9339375000000003</v>
      </c>
      <c r="J797" s="29"/>
      <c r="K797" s="29"/>
      <c r="L797" s="16"/>
      <c r="M797" s="16"/>
      <c r="AA797" s="1">
        <v>0</v>
      </c>
      <c r="AE797" s="1">
        <v>190</v>
      </c>
      <c r="AH797" s="1">
        <v>95</v>
      </c>
      <c r="AN797" s="1">
        <v>2</v>
      </c>
      <c r="CG797" s="1">
        <v>287</v>
      </c>
    </row>
    <row r="798" spans="1:85" ht="8.25">
      <c r="A798" s="13">
        <v>4</v>
      </c>
      <c r="B798" s="14" t="s">
        <v>762</v>
      </c>
      <c r="C798" s="14" t="s">
        <v>764</v>
      </c>
      <c r="D798" s="28">
        <v>7</v>
      </c>
      <c r="E798" s="28">
        <v>17</v>
      </c>
      <c r="F798" s="29">
        <v>32052</v>
      </c>
      <c r="G798" s="29">
        <v>32032</v>
      </c>
      <c r="H798" s="16">
        <f t="shared" si="58"/>
        <v>20</v>
      </c>
      <c r="I798" s="16">
        <f t="shared" si="59"/>
        <v>1.275625</v>
      </c>
      <c r="J798" s="29"/>
      <c r="K798" s="29"/>
      <c r="L798" s="16"/>
      <c r="M798" s="16"/>
      <c r="AA798" s="1">
        <v>0</v>
      </c>
      <c r="AE798" s="1">
        <v>2</v>
      </c>
      <c r="CG798" s="1">
        <v>2</v>
      </c>
    </row>
    <row r="799" spans="1:85" ht="8.25">
      <c r="A799" s="13">
        <v>5</v>
      </c>
      <c r="B799" s="14" t="s">
        <v>762</v>
      </c>
      <c r="C799" s="14" t="s">
        <v>168</v>
      </c>
      <c r="D799" s="28">
        <v>7.6</v>
      </c>
      <c r="E799" s="28">
        <v>14.5</v>
      </c>
      <c r="F799" s="29">
        <v>32032</v>
      </c>
      <c r="G799" s="29">
        <v>31989</v>
      </c>
      <c r="H799" s="16">
        <f t="shared" si="58"/>
        <v>43</v>
      </c>
      <c r="I799" s="16">
        <f t="shared" si="59"/>
        <v>2.74259375</v>
      </c>
      <c r="J799" s="29"/>
      <c r="K799" s="29"/>
      <c r="L799" s="16"/>
      <c r="M799" s="16"/>
      <c r="AA799" s="1">
        <v>0</v>
      </c>
      <c r="AE799" s="1">
        <v>205</v>
      </c>
      <c r="AH799" s="1">
        <v>97</v>
      </c>
      <c r="CG799" s="1">
        <v>302</v>
      </c>
    </row>
    <row r="800" spans="1:85" ht="8.25">
      <c r="A800" s="13">
        <v>6</v>
      </c>
      <c r="B800" s="14" t="s">
        <v>765</v>
      </c>
      <c r="C800" s="14" t="s">
        <v>755</v>
      </c>
      <c r="D800" s="28">
        <v>8.8</v>
      </c>
      <c r="E800" s="28">
        <v>17.4</v>
      </c>
      <c r="F800" s="29">
        <v>32148</v>
      </c>
      <c r="G800" s="29">
        <v>32107</v>
      </c>
      <c r="H800" s="16">
        <f t="shared" si="58"/>
        <v>41</v>
      </c>
      <c r="I800" s="16">
        <f t="shared" si="59"/>
        <v>2.6150312500000004</v>
      </c>
      <c r="J800" s="29"/>
      <c r="K800" s="29"/>
      <c r="L800" s="16"/>
      <c r="M800" s="16"/>
      <c r="AA800" s="1">
        <v>0</v>
      </c>
      <c r="AH800" s="1">
        <v>3</v>
      </c>
      <c r="CG800" s="1">
        <v>3</v>
      </c>
    </row>
    <row r="801" spans="1:85" ht="8.25">
      <c r="A801" s="13">
        <v>7</v>
      </c>
      <c r="B801" s="14" t="s">
        <v>766</v>
      </c>
      <c r="C801" s="14" t="s">
        <v>419</v>
      </c>
      <c r="D801" s="28">
        <v>7.3</v>
      </c>
      <c r="E801" s="28">
        <v>16.7</v>
      </c>
      <c r="F801" s="29">
        <v>32107</v>
      </c>
      <c r="G801" s="29">
        <v>32052</v>
      </c>
      <c r="H801" s="16">
        <f t="shared" si="58"/>
        <v>55</v>
      </c>
      <c r="I801" s="16">
        <f t="shared" si="59"/>
        <v>3.5079687500000003</v>
      </c>
      <c r="J801" s="29"/>
      <c r="K801" s="29"/>
      <c r="L801" s="16"/>
      <c r="M801" s="16"/>
      <c r="AA801" s="1">
        <v>0</v>
      </c>
      <c r="AE801" s="1">
        <v>2</v>
      </c>
      <c r="CG801" s="1">
        <v>2</v>
      </c>
    </row>
    <row r="802" spans="1:85" ht="8.25">
      <c r="A802" s="13">
        <v>1</v>
      </c>
      <c r="B802" s="19">
        <v>40028</v>
      </c>
      <c r="C802" s="14" t="s">
        <v>767</v>
      </c>
      <c r="D802" s="28">
        <v>25.4</v>
      </c>
      <c r="E802" s="28">
        <v>12.8</v>
      </c>
      <c r="F802" s="29">
        <v>42807</v>
      </c>
      <c r="G802" s="29">
        <v>42780</v>
      </c>
      <c r="H802" s="16">
        <f t="shared" si="58"/>
        <v>27</v>
      </c>
      <c r="I802" s="16">
        <f t="shared" si="59"/>
        <v>1.7220937500000002</v>
      </c>
      <c r="J802" s="29"/>
      <c r="K802" s="29"/>
      <c r="L802" s="16"/>
      <c r="M802" s="16"/>
      <c r="AA802" s="1">
        <v>0</v>
      </c>
      <c r="BM802" s="1">
        <v>1</v>
      </c>
      <c r="CG802" s="1">
        <v>1</v>
      </c>
    </row>
    <row r="803" spans="1:85" ht="8.25">
      <c r="A803" s="13">
        <v>2</v>
      </c>
      <c r="B803" s="14" t="s">
        <v>768</v>
      </c>
      <c r="C803" s="14" t="s">
        <v>769</v>
      </c>
      <c r="D803" s="28">
        <v>26</v>
      </c>
      <c r="E803" s="28">
        <v>13</v>
      </c>
      <c r="F803" s="29">
        <v>42814</v>
      </c>
      <c r="G803" s="29">
        <v>42807</v>
      </c>
      <c r="H803" s="16">
        <f t="shared" si="58"/>
        <v>7</v>
      </c>
      <c r="I803" s="16">
        <f t="shared" si="59"/>
        <v>0.44646875</v>
      </c>
      <c r="J803" s="29"/>
      <c r="K803" s="29"/>
      <c r="L803" s="16"/>
      <c r="M803" s="16"/>
      <c r="AA803" s="1">
        <v>0</v>
      </c>
      <c r="CG803" s="1">
        <v>0</v>
      </c>
    </row>
    <row r="804" spans="1:85" ht="8.25">
      <c r="A804" s="13">
        <v>3</v>
      </c>
      <c r="B804" s="14" t="s">
        <v>768</v>
      </c>
      <c r="C804" s="25">
        <v>0.6111111111111112</v>
      </c>
      <c r="D804" s="13">
        <v>12.6</v>
      </c>
      <c r="E804" s="13">
        <v>13.1</v>
      </c>
      <c r="F804" s="29">
        <v>42830</v>
      </c>
      <c r="G804" s="29">
        <v>42814</v>
      </c>
      <c r="H804" s="16">
        <f t="shared" si="58"/>
        <v>16</v>
      </c>
      <c r="I804" s="16">
        <f t="shared" si="59"/>
        <v>1.0205000000000002</v>
      </c>
      <c r="J804" s="29"/>
      <c r="K804" s="29"/>
      <c r="L804" s="16"/>
      <c r="M804" s="16"/>
      <c r="AA804" s="1">
        <v>0</v>
      </c>
      <c r="CG804" s="1">
        <v>0</v>
      </c>
    </row>
    <row r="805" spans="1:85" ht="8.25">
      <c r="A805" s="13">
        <v>4</v>
      </c>
      <c r="B805" s="14" t="s">
        <v>768</v>
      </c>
      <c r="C805" s="14" t="s">
        <v>120</v>
      </c>
      <c r="D805" s="28">
        <v>11</v>
      </c>
      <c r="E805" s="28">
        <v>17.7</v>
      </c>
      <c r="F805" s="29">
        <v>42849</v>
      </c>
      <c r="G805" s="29">
        <v>42838</v>
      </c>
      <c r="H805" s="16">
        <f t="shared" si="58"/>
        <v>11</v>
      </c>
      <c r="I805" s="16">
        <f t="shared" si="59"/>
        <v>0.70159375</v>
      </c>
      <c r="J805" s="29"/>
      <c r="K805" s="29"/>
      <c r="L805" s="16"/>
      <c r="M805" s="16"/>
      <c r="AA805" s="1">
        <v>0</v>
      </c>
      <c r="AE805" s="1">
        <v>2</v>
      </c>
      <c r="CG805" s="1">
        <v>2</v>
      </c>
    </row>
    <row r="806" spans="1:85" ht="8.25">
      <c r="A806" s="13">
        <v>5</v>
      </c>
      <c r="B806" s="14" t="s">
        <v>768</v>
      </c>
      <c r="C806" s="14" t="s">
        <v>176</v>
      </c>
      <c r="D806" s="28">
        <v>14.2</v>
      </c>
      <c r="E806" s="28">
        <v>13.1</v>
      </c>
      <c r="F806" s="29">
        <v>42838</v>
      </c>
      <c r="G806" s="29">
        <v>42830</v>
      </c>
      <c r="H806" s="16">
        <f t="shared" si="58"/>
        <v>8</v>
      </c>
      <c r="I806" s="16">
        <f t="shared" si="59"/>
        <v>0.5102500000000001</v>
      </c>
      <c r="J806" s="29"/>
      <c r="K806" s="29"/>
      <c r="L806" s="16"/>
      <c r="M806" s="16"/>
      <c r="AA806" s="1">
        <v>0</v>
      </c>
      <c r="AE806" s="1">
        <v>5</v>
      </c>
      <c r="AH806" s="1">
        <v>2</v>
      </c>
      <c r="CG806" s="1">
        <v>7</v>
      </c>
    </row>
    <row r="807" spans="1:85" ht="8.25">
      <c r="A807" s="13">
        <v>6</v>
      </c>
      <c r="B807" s="14" t="s">
        <v>770</v>
      </c>
      <c r="C807" s="14" t="s">
        <v>334</v>
      </c>
      <c r="D807" s="28">
        <v>18.3</v>
      </c>
      <c r="E807" s="28">
        <v>17.4</v>
      </c>
      <c r="F807" s="29">
        <v>42897</v>
      </c>
      <c r="G807" s="29">
        <v>42879</v>
      </c>
      <c r="H807" s="16">
        <f t="shared" si="58"/>
        <v>18</v>
      </c>
      <c r="I807" s="16">
        <f t="shared" si="59"/>
        <v>1.1480625000000002</v>
      </c>
      <c r="J807" s="29"/>
      <c r="K807" s="29"/>
      <c r="L807" s="16"/>
      <c r="M807" s="16"/>
      <c r="AA807" s="1">
        <v>0</v>
      </c>
      <c r="AE807" s="1">
        <v>4</v>
      </c>
      <c r="AH807" s="1">
        <v>2</v>
      </c>
      <c r="CG807" s="1">
        <v>6</v>
      </c>
    </row>
    <row r="808" spans="1:85" ht="8.25">
      <c r="A808" s="13">
        <v>7</v>
      </c>
      <c r="B808" s="14" t="s">
        <v>770</v>
      </c>
      <c r="C808" s="14" t="s">
        <v>261</v>
      </c>
      <c r="D808" s="28">
        <v>11.3</v>
      </c>
      <c r="E808" s="28">
        <v>15.9</v>
      </c>
      <c r="F808" s="29">
        <v>42879</v>
      </c>
      <c r="G808" s="29">
        <v>42849</v>
      </c>
      <c r="H808" s="16">
        <f t="shared" si="58"/>
        <v>30</v>
      </c>
      <c r="I808" s="16">
        <f t="shared" si="59"/>
        <v>1.9134375000000001</v>
      </c>
      <c r="J808" s="29"/>
      <c r="K808" s="29"/>
      <c r="L808" s="16"/>
      <c r="M808" s="16"/>
      <c r="AA808" s="1">
        <v>0</v>
      </c>
      <c r="AE808" s="1">
        <v>3</v>
      </c>
      <c r="CG808" s="1">
        <v>3</v>
      </c>
    </row>
    <row r="809" spans="1:85" ht="8.25">
      <c r="A809" s="13">
        <v>1</v>
      </c>
      <c r="B809" s="19">
        <v>40064</v>
      </c>
      <c r="C809" s="14" t="s">
        <v>771</v>
      </c>
      <c r="D809" s="28">
        <v>24.5</v>
      </c>
      <c r="E809" s="28">
        <v>14.6</v>
      </c>
      <c r="F809" s="29">
        <v>24386</v>
      </c>
      <c r="G809" s="29">
        <v>24326</v>
      </c>
      <c r="H809" s="16">
        <f t="shared" si="58"/>
        <v>60</v>
      </c>
      <c r="I809" s="16">
        <f t="shared" si="59"/>
        <v>3.8268750000000002</v>
      </c>
      <c r="O809" s="1">
        <v>2</v>
      </c>
      <c r="AA809" s="1">
        <v>2</v>
      </c>
      <c r="CG809" s="1">
        <v>0</v>
      </c>
    </row>
    <row r="810" spans="1:85" ht="8.25">
      <c r="A810" s="13">
        <v>2</v>
      </c>
      <c r="B810" s="14" t="s">
        <v>772</v>
      </c>
      <c r="C810" s="14" t="s">
        <v>267</v>
      </c>
      <c r="D810" s="28">
        <v>24</v>
      </c>
      <c r="E810" s="28">
        <v>14.7</v>
      </c>
      <c r="F810" s="29">
        <v>24421</v>
      </c>
      <c r="G810" s="29">
        <v>24386</v>
      </c>
      <c r="H810" s="16">
        <f t="shared" si="58"/>
        <v>35</v>
      </c>
      <c r="I810" s="16">
        <f t="shared" si="59"/>
        <v>2.23234375</v>
      </c>
      <c r="U810" s="1">
        <v>1</v>
      </c>
      <c r="AA810" s="1">
        <v>1</v>
      </c>
      <c r="AE810" s="1">
        <v>25</v>
      </c>
      <c r="CG810" s="1">
        <v>25</v>
      </c>
    </row>
    <row r="811" spans="1:85" ht="8.25">
      <c r="A811" s="13">
        <v>3</v>
      </c>
      <c r="B811" s="14" t="s">
        <v>772</v>
      </c>
      <c r="C811" s="25">
        <v>0.4305555555555556</v>
      </c>
      <c r="D811" s="13">
        <v>9.3</v>
      </c>
      <c r="E811" s="13">
        <v>17.7</v>
      </c>
      <c r="F811" s="29">
        <v>24454</v>
      </c>
      <c r="G811" s="29">
        <v>24421</v>
      </c>
      <c r="H811" s="16">
        <f t="shared" si="58"/>
        <v>33</v>
      </c>
      <c r="I811" s="16">
        <f t="shared" si="59"/>
        <v>2.10478125</v>
      </c>
      <c r="AA811" s="1">
        <v>0</v>
      </c>
      <c r="AH811" s="1">
        <v>2</v>
      </c>
      <c r="CG811" s="1">
        <v>2</v>
      </c>
    </row>
    <row r="812" spans="1:85" ht="8.25">
      <c r="A812" s="13">
        <v>4</v>
      </c>
      <c r="B812" s="14" t="s">
        <v>772</v>
      </c>
      <c r="C812" s="14" t="s">
        <v>773</v>
      </c>
      <c r="D812" s="28">
        <v>3.1</v>
      </c>
      <c r="E812" s="28">
        <v>16.5</v>
      </c>
      <c r="F812" s="29">
        <v>24502</v>
      </c>
      <c r="G812" s="29">
        <v>24480</v>
      </c>
      <c r="H812" s="16">
        <f t="shared" si="58"/>
        <v>22</v>
      </c>
      <c r="I812" s="16">
        <f t="shared" si="59"/>
        <v>1.4031875</v>
      </c>
      <c r="AA812" s="1">
        <v>3</v>
      </c>
      <c r="AE812" s="1">
        <v>2</v>
      </c>
      <c r="BL812" s="1">
        <v>1</v>
      </c>
      <c r="CG812" s="1">
        <v>1</v>
      </c>
    </row>
    <row r="813" spans="1:85" ht="8.25">
      <c r="A813" s="13">
        <v>5</v>
      </c>
      <c r="B813" s="14" t="s">
        <v>772</v>
      </c>
      <c r="C813" s="14" t="s">
        <v>539</v>
      </c>
      <c r="D813" s="28">
        <v>2.2</v>
      </c>
      <c r="E813" s="28">
        <v>18</v>
      </c>
      <c r="F813" s="29">
        <v>24480</v>
      </c>
      <c r="G813" s="29">
        <v>24454</v>
      </c>
      <c r="H813" s="16">
        <f t="shared" si="58"/>
        <v>26</v>
      </c>
      <c r="I813" s="16">
        <f t="shared" si="59"/>
        <v>1.6583125000000003</v>
      </c>
      <c r="AA813" s="1">
        <v>0</v>
      </c>
      <c r="CG813" s="1">
        <v>0</v>
      </c>
    </row>
    <row r="814" spans="1:85" ht="8.25">
      <c r="A814" s="13">
        <v>6</v>
      </c>
      <c r="B814" s="14" t="s">
        <v>774</v>
      </c>
      <c r="C814" s="14" t="s">
        <v>95</v>
      </c>
      <c r="D814" s="28">
        <v>2.7</v>
      </c>
      <c r="E814" s="28">
        <v>15.2</v>
      </c>
      <c r="F814" s="29">
        <v>24515</v>
      </c>
      <c r="G814" s="29">
        <v>24502</v>
      </c>
      <c r="H814" s="16">
        <f t="shared" si="58"/>
        <v>13</v>
      </c>
      <c r="I814" s="16">
        <f t="shared" si="59"/>
        <v>0.8291562500000002</v>
      </c>
      <c r="AA814" s="1">
        <v>0</v>
      </c>
      <c r="AE814" s="1">
        <v>5</v>
      </c>
      <c r="CG814" s="1">
        <v>5</v>
      </c>
    </row>
    <row r="815" spans="1:85" ht="8.25">
      <c r="A815" s="13">
        <v>7</v>
      </c>
      <c r="B815" s="14" t="s">
        <v>774</v>
      </c>
      <c r="C815" s="14" t="s">
        <v>775</v>
      </c>
      <c r="D815" s="28">
        <v>5.6</v>
      </c>
      <c r="E815" s="28">
        <v>17.2</v>
      </c>
      <c r="F815" s="29">
        <v>24525</v>
      </c>
      <c r="G815" s="29">
        <v>24515</v>
      </c>
      <c r="H815" s="16">
        <f t="shared" si="58"/>
        <v>10</v>
      </c>
      <c r="I815" s="16">
        <f t="shared" si="59"/>
        <v>0.6378125</v>
      </c>
      <c r="AA815" s="1">
        <v>0</v>
      </c>
      <c r="CG815" s="1">
        <v>0</v>
      </c>
    </row>
    <row r="816" spans="1:85" ht="8.25">
      <c r="A816" s="13">
        <v>1</v>
      </c>
      <c r="B816" s="19">
        <v>40092</v>
      </c>
      <c r="C816" s="14" t="s">
        <v>776</v>
      </c>
      <c r="D816" s="28">
        <v>24.4</v>
      </c>
      <c r="E816" s="28">
        <v>14.6</v>
      </c>
      <c r="F816" s="29"/>
      <c r="G816" s="29"/>
      <c r="H816" s="16">
        <f t="shared" si="58"/>
        <v>0</v>
      </c>
      <c r="I816" s="16">
        <f t="shared" si="59"/>
        <v>0</v>
      </c>
      <c r="AA816" s="1">
        <v>0</v>
      </c>
      <c r="AE816" s="1">
        <v>1</v>
      </c>
      <c r="BM816" s="1">
        <v>2</v>
      </c>
      <c r="CG816" s="1">
        <v>3</v>
      </c>
    </row>
    <row r="817" spans="1:85" ht="8.25">
      <c r="A817" s="13">
        <v>2</v>
      </c>
      <c r="B817" s="14" t="s">
        <v>777</v>
      </c>
      <c r="C817" s="14" t="s">
        <v>778</v>
      </c>
      <c r="D817" s="28">
        <v>10</v>
      </c>
      <c r="E817" s="28">
        <v>14.7</v>
      </c>
      <c r="F817" s="29"/>
      <c r="G817" s="29"/>
      <c r="H817" s="16">
        <f t="shared" si="58"/>
        <v>0</v>
      </c>
      <c r="I817" s="16">
        <f t="shared" si="59"/>
        <v>0</v>
      </c>
      <c r="AA817" s="1">
        <v>0</v>
      </c>
      <c r="AE817" s="1">
        <v>64</v>
      </c>
      <c r="BM817" s="1">
        <v>4</v>
      </c>
      <c r="CG817" s="1">
        <v>68</v>
      </c>
    </row>
    <row r="818" spans="1:85" ht="8.25">
      <c r="A818" s="13">
        <v>3</v>
      </c>
      <c r="B818" s="14" t="s">
        <v>777</v>
      </c>
      <c r="C818" s="25">
        <v>0.6305555555555555</v>
      </c>
      <c r="D818" s="13">
        <v>0.7</v>
      </c>
      <c r="E818" s="13">
        <v>17.7</v>
      </c>
      <c r="F818" s="29"/>
      <c r="G818" s="29"/>
      <c r="H818" s="16">
        <f t="shared" si="58"/>
        <v>0</v>
      </c>
      <c r="I818" s="16">
        <f t="shared" si="59"/>
        <v>0</v>
      </c>
      <c r="AA818" s="1">
        <v>0</v>
      </c>
      <c r="AE818" s="1">
        <v>1</v>
      </c>
      <c r="CG818" s="1">
        <v>1</v>
      </c>
    </row>
    <row r="819" spans="1:85" ht="8.25">
      <c r="A819" s="13">
        <v>4</v>
      </c>
      <c r="B819" s="14" t="s">
        <v>777</v>
      </c>
      <c r="C819" s="14" t="s">
        <v>92</v>
      </c>
      <c r="D819" s="28">
        <v>0.8</v>
      </c>
      <c r="E819" s="28">
        <v>16.5</v>
      </c>
      <c r="F819" s="29"/>
      <c r="G819" s="29"/>
      <c r="H819" s="16">
        <f t="shared" si="58"/>
        <v>0</v>
      </c>
      <c r="I819" s="16">
        <f t="shared" si="59"/>
        <v>0</v>
      </c>
      <c r="AA819" s="1">
        <v>0</v>
      </c>
      <c r="CG819" s="1">
        <v>0</v>
      </c>
    </row>
    <row r="820" spans="1:85" ht="8.25">
      <c r="A820" s="13">
        <v>5</v>
      </c>
      <c r="B820" s="14" t="s">
        <v>777</v>
      </c>
      <c r="C820" s="14" t="s">
        <v>779</v>
      </c>
      <c r="D820" s="28">
        <v>1</v>
      </c>
      <c r="E820" s="28">
        <v>18</v>
      </c>
      <c r="F820" s="29"/>
      <c r="G820" s="29"/>
      <c r="H820" s="16">
        <f aca="true" t="shared" si="60" ref="H820:H851">F820-G820</f>
        <v>0</v>
      </c>
      <c r="I820" s="16">
        <f>H820*0.325*3.14*(0.25^2)</f>
        <v>0</v>
      </c>
      <c r="AA820" s="1">
        <v>0</v>
      </c>
      <c r="AE820" s="1">
        <v>1</v>
      </c>
      <c r="CG820" s="1">
        <v>1</v>
      </c>
    </row>
    <row r="821" spans="1:85" ht="8.25">
      <c r="A821" s="13">
        <v>6</v>
      </c>
      <c r="B821" s="14" t="s">
        <v>780</v>
      </c>
      <c r="C821" s="14" t="s">
        <v>356</v>
      </c>
      <c r="D821" s="28">
        <v>0.6</v>
      </c>
      <c r="E821" s="28">
        <v>15.2</v>
      </c>
      <c r="F821" s="29">
        <v>55036</v>
      </c>
      <c r="G821" s="29">
        <v>54982</v>
      </c>
      <c r="H821" s="16">
        <f t="shared" si="60"/>
        <v>54</v>
      </c>
      <c r="I821" s="16">
        <f>H821*0.325*3.14*(0.25^2)</f>
        <v>3.4441875000000004</v>
      </c>
      <c r="AA821" s="1">
        <v>0</v>
      </c>
      <c r="AE821" s="1">
        <v>7</v>
      </c>
      <c r="CG821" s="1">
        <v>7</v>
      </c>
    </row>
    <row r="822" spans="1:85" ht="8.25">
      <c r="A822" s="13">
        <v>7</v>
      </c>
      <c r="B822" s="14" t="s">
        <v>780</v>
      </c>
      <c r="C822" s="14" t="s">
        <v>169</v>
      </c>
      <c r="D822" s="28">
        <v>0.9</v>
      </c>
      <c r="E822" s="28">
        <v>17.2</v>
      </c>
      <c r="F822" s="29">
        <v>55116</v>
      </c>
      <c r="G822" s="29">
        <v>55036</v>
      </c>
      <c r="H822" s="16">
        <f t="shared" si="60"/>
        <v>80</v>
      </c>
      <c r="I822" s="16">
        <f>H822*0.325*3.14*(0.25^2)</f>
        <v>5.1025</v>
      </c>
      <c r="AA822" s="1">
        <v>0</v>
      </c>
      <c r="CG822" s="1">
        <v>0</v>
      </c>
    </row>
    <row r="823" spans="1:85" ht="8.25">
      <c r="A823" s="13">
        <v>1</v>
      </c>
      <c r="B823" s="19">
        <v>40121</v>
      </c>
      <c r="C823" s="14" t="s">
        <v>781</v>
      </c>
      <c r="D823" s="28">
        <v>28.1</v>
      </c>
      <c r="E823" s="28">
        <v>17.4</v>
      </c>
      <c r="F823" s="29">
        <v>63265</v>
      </c>
      <c r="G823" s="29">
        <v>63228</v>
      </c>
      <c r="H823" s="16">
        <f t="shared" si="60"/>
        <v>37</v>
      </c>
      <c r="I823" s="16">
        <f aca="true" t="shared" si="61" ref="I823:I854">H823*0.45*3.14*(0.25^2)</f>
        <v>3.2675625000000004</v>
      </c>
      <c r="K823" s="1">
        <v>1</v>
      </c>
      <c r="N823" s="1">
        <v>92</v>
      </c>
      <c r="P823" s="1">
        <v>2</v>
      </c>
      <c r="S823" s="1">
        <v>43</v>
      </c>
      <c r="AA823" s="1">
        <v>138</v>
      </c>
      <c r="AE823" s="1">
        <v>1</v>
      </c>
      <c r="BM823" s="1">
        <v>1</v>
      </c>
      <c r="CG823" s="1">
        <v>2</v>
      </c>
    </row>
    <row r="824" spans="1:85" ht="8.25">
      <c r="A824" s="13">
        <v>2</v>
      </c>
      <c r="B824" s="14" t="s">
        <v>782</v>
      </c>
      <c r="C824" s="14" t="s">
        <v>141</v>
      </c>
      <c r="D824" s="28">
        <v>28.2</v>
      </c>
      <c r="E824" s="28">
        <v>17.4</v>
      </c>
      <c r="F824" s="29">
        <v>63228</v>
      </c>
      <c r="G824" s="29">
        <v>63160</v>
      </c>
      <c r="H824" s="16">
        <f t="shared" si="60"/>
        <v>68</v>
      </c>
      <c r="I824" s="16">
        <f t="shared" si="61"/>
        <v>6.00525</v>
      </c>
      <c r="AA824" s="1">
        <v>0</v>
      </c>
      <c r="CG824" s="1">
        <v>0</v>
      </c>
    </row>
    <row r="825" spans="1:85" ht="8.25">
      <c r="A825" s="13">
        <v>3</v>
      </c>
      <c r="B825" s="14" t="s">
        <v>782</v>
      </c>
      <c r="C825" s="25">
        <v>0.4201388888888889</v>
      </c>
      <c r="D825" s="13">
        <v>3.4</v>
      </c>
      <c r="E825" s="13">
        <v>20.7</v>
      </c>
      <c r="F825" s="29">
        <v>63160</v>
      </c>
      <c r="G825" s="29">
        <v>63050</v>
      </c>
      <c r="H825" s="16">
        <f t="shared" si="60"/>
        <v>110</v>
      </c>
      <c r="I825" s="16">
        <f t="shared" si="61"/>
        <v>9.714375</v>
      </c>
      <c r="AA825" s="1">
        <v>0</v>
      </c>
      <c r="AE825" s="1">
        <v>11</v>
      </c>
      <c r="CG825" s="1">
        <v>11</v>
      </c>
    </row>
    <row r="826" spans="1:85" ht="8.25">
      <c r="A826" s="13">
        <v>4</v>
      </c>
      <c r="B826" s="14" t="s">
        <v>782</v>
      </c>
      <c r="C826" s="14" t="s">
        <v>783</v>
      </c>
      <c r="D826" s="28">
        <v>1.2</v>
      </c>
      <c r="E826" s="28">
        <v>19</v>
      </c>
      <c r="F826" s="29">
        <v>63050</v>
      </c>
      <c r="G826" s="29">
        <v>62964</v>
      </c>
      <c r="H826" s="16">
        <f t="shared" si="60"/>
        <v>86</v>
      </c>
      <c r="I826" s="16">
        <f t="shared" si="61"/>
        <v>7.594875000000001</v>
      </c>
      <c r="AA826" s="1">
        <v>0</v>
      </c>
      <c r="CG826" s="1">
        <v>0</v>
      </c>
    </row>
    <row r="827" spans="1:85" ht="8.25">
      <c r="A827" s="13">
        <v>5</v>
      </c>
      <c r="B827" s="14" t="s">
        <v>782</v>
      </c>
      <c r="C827" s="14" t="s">
        <v>112</v>
      </c>
      <c r="D827" s="28">
        <v>0.8</v>
      </c>
      <c r="E827" s="28">
        <v>20.7</v>
      </c>
      <c r="F827" s="29">
        <v>62964</v>
      </c>
      <c r="G827" s="29">
        <v>62894</v>
      </c>
      <c r="H827" s="16">
        <f t="shared" si="60"/>
        <v>70</v>
      </c>
      <c r="I827" s="16">
        <f t="shared" si="61"/>
        <v>6.181875000000001</v>
      </c>
      <c r="AA827" s="1">
        <v>0</v>
      </c>
      <c r="BM827" s="1">
        <v>1</v>
      </c>
      <c r="CG827" s="1">
        <v>1</v>
      </c>
    </row>
    <row r="828" spans="1:85" ht="8.25">
      <c r="A828" s="13">
        <v>6</v>
      </c>
      <c r="B828" s="14" t="s">
        <v>784</v>
      </c>
      <c r="C828" s="14" t="s">
        <v>785</v>
      </c>
      <c r="D828" s="28">
        <v>0.5</v>
      </c>
      <c r="E828" s="28">
        <v>20.6</v>
      </c>
      <c r="F828" s="29">
        <v>63342</v>
      </c>
      <c r="G828" s="29">
        <v>63265</v>
      </c>
      <c r="H828" s="16">
        <f t="shared" si="60"/>
        <v>77</v>
      </c>
      <c r="I828" s="16">
        <f t="shared" si="61"/>
        <v>6.8000625</v>
      </c>
      <c r="AA828" s="1">
        <v>0</v>
      </c>
      <c r="CG828" s="1">
        <v>0</v>
      </c>
    </row>
    <row r="829" spans="1:85" ht="8.25">
      <c r="A829" s="13">
        <v>7</v>
      </c>
      <c r="B829" s="14" t="s">
        <v>784</v>
      </c>
      <c r="C829" s="14" t="s">
        <v>143</v>
      </c>
      <c r="D829" s="28">
        <v>0.5</v>
      </c>
      <c r="E829" s="28">
        <v>20.6</v>
      </c>
      <c r="F829" s="29">
        <v>63435</v>
      </c>
      <c r="G829" s="29">
        <v>63342</v>
      </c>
      <c r="H829" s="16">
        <f t="shared" si="60"/>
        <v>93</v>
      </c>
      <c r="I829" s="16">
        <f t="shared" si="61"/>
        <v>8.213062500000001</v>
      </c>
      <c r="AA829" s="1">
        <v>0</v>
      </c>
      <c r="AE829" s="1">
        <v>2</v>
      </c>
      <c r="CG829" s="1">
        <v>2</v>
      </c>
    </row>
    <row r="830" spans="1:85" ht="8.25">
      <c r="A830" s="13">
        <v>1</v>
      </c>
      <c r="B830" s="24">
        <v>40155</v>
      </c>
      <c r="C830" s="35">
        <v>0.6027777777777777</v>
      </c>
      <c r="D830" s="1">
        <v>25.5</v>
      </c>
      <c r="E830" s="1">
        <v>22.1</v>
      </c>
      <c r="F830" s="1">
        <v>84952</v>
      </c>
      <c r="G830" s="1">
        <v>84863</v>
      </c>
      <c r="H830" s="1">
        <f t="shared" si="60"/>
        <v>89</v>
      </c>
      <c r="I830" s="16">
        <f t="shared" si="61"/>
        <v>7.859812500000001</v>
      </c>
      <c r="AA830" s="1">
        <v>0</v>
      </c>
      <c r="AE830" s="1">
        <v>1</v>
      </c>
      <c r="CG830" s="1">
        <v>1</v>
      </c>
    </row>
    <row r="831" spans="1:85" ht="8.25">
      <c r="A831" s="13">
        <v>2</v>
      </c>
      <c r="B831" s="24">
        <v>40155</v>
      </c>
      <c r="C831" s="35">
        <v>0.6180555555555556</v>
      </c>
      <c r="D831" s="1">
        <v>27.7</v>
      </c>
      <c r="E831" s="1">
        <v>21.1</v>
      </c>
      <c r="F831" s="1">
        <v>85032</v>
      </c>
      <c r="G831" s="1">
        <v>84952</v>
      </c>
      <c r="H831" s="1">
        <f t="shared" si="60"/>
        <v>80</v>
      </c>
      <c r="I831" s="16">
        <f t="shared" si="61"/>
        <v>7.065</v>
      </c>
      <c r="AA831" s="1">
        <v>0</v>
      </c>
      <c r="CG831" s="1">
        <v>0</v>
      </c>
    </row>
    <row r="832" spans="1:85" ht="8.25">
      <c r="A832" s="13">
        <v>3</v>
      </c>
      <c r="B832" s="24">
        <v>40155</v>
      </c>
      <c r="C832" s="35">
        <v>0.625</v>
      </c>
      <c r="D832" s="1">
        <v>0.1</v>
      </c>
      <c r="E832" s="1">
        <v>24.5</v>
      </c>
      <c r="F832" s="1">
        <v>85100</v>
      </c>
      <c r="G832" s="1">
        <v>85032</v>
      </c>
      <c r="H832" s="1">
        <f t="shared" si="60"/>
        <v>68</v>
      </c>
      <c r="I832" s="16">
        <f t="shared" si="61"/>
        <v>6.00525</v>
      </c>
      <c r="AA832" s="1">
        <v>0</v>
      </c>
      <c r="AE832" s="1">
        <v>14</v>
      </c>
      <c r="AH832" s="1">
        <v>3</v>
      </c>
      <c r="BE832" s="1">
        <v>14</v>
      </c>
      <c r="CG832" s="1">
        <v>31</v>
      </c>
    </row>
    <row r="833" spans="1:85" ht="8.25">
      <c r="A833" s="13">
        <v>4</v>
      </c>
      <c r="B833" s="24">
        <v>40155</v>
      </c>
      <c r="C833" s="35">
        <v>0.6444444444444445</v>
      </c>
      <c r="D833" s="1">
        <v>1</v>
      </c>
      <c r="E833" s="1">
        <v>24.5</v>
      </c>
      <c r="F833" s="1">
        <v>85150</v>
      </c>
      <c r="G833" s="1">
        <v>85100</v>
      </c>
      <c r="H833" s="1">
        <f t="shared" si="60"/>
        <v>50</v>
      </c>
      <c r="I833" s="16">
        <f t="shared" si="61"/>
        <v>4.415625</v>
      </c>
      <c r="AA833" s="1">
        <v>0</v>
      </c>
      <c r="AE833" s="1">
        <v>1</v>
      </c>
      <c r="CG833" s="1">
        <v>1</v>
      </c>
    </row>
    <row r="834" spans="1:85" ht="8.25">
      <c r="A834" s="13">
        <v>5</v>
      </c>
      <c r="B834" s="24">
        <v>40155</v>
      </c>
      <c r="C834" s="35">
        <v>0.6583333333333333</v>
      </c>
      <c r="D834" s="1">
        <v>0.1</v>
      </c>
      <c r="E834" s="1">
        <v>23.1</v>
      </c>
      <c r="F834" s="1">
        <v>85203</v>
      </c>
      <c r="G834" s="1">
        <v>85150</v>
      </c>
      <c r="H834" s="1">
        <f t="shared" si="60"/>
        <v>53</v>
      </c>
      <c r="I834" s="16">
        <f t="shared" si="61"/>
        <v>4.680562500000001</v>
      </c>
      <c r="AA834" s="1">
        <v>0</v>
      </c>
      <c r="CG834" s="1">
        <v>0</v>
      </c>
    </row>
    <row r="835" spans="1:85" ht="8.25">
      <c r="A835" s="13">
        <v>6</v>
      </c>
      <c r="B835" s="24">
        <v>40156</v>
      </c>
      <c r="C835" s="35">
        <v>0.6076388888888888</v>
      </c>
      <c r="D835" s="1">
        <v>0.1</v>
      </c>
      <c r="E835" s="1">
        <v>24.1</v>
      </c>
      <c r="F835" s="1">
        <v>85244</v>
      </c>
      <c r="G835" s="1">
        <v>85204</v>
      </c>
      <c r="H835" s="1">
        <f t="shared" si="60"/>
        <v>40</v>
      </c>
      <c r="I835" s="16">
        <f t="shared" si="61"/>
        <v>3.5325</v>
      </c>
      <c r="AA835" s="1">
        <v>0</v>
      </c>
      <c r="CG835" s="1">
        <v>0</v>
      </c>
    </row>
    <row r="836" spans="1:85" ht="8.25">
      <c r="A836" s="13">
        <v>7</v>
      </c>
      <c r="B836" s="24">
        <v>40156</v>
      </c>
      <c r="C836" s="35">
        <v>0.6597222222222222</v>
      </c>
      <c r="D836" s="1">
        <v>0.1</v>
      </c>
      <c r="E836" s="1">
        <v>23.9</v>
      </c>
      <c r="F836" s="1">
        <v>85270</v>
      </c>
      <c r="G836" s="1">
        <v>85244</v>
      </c>
      <c r="H836" s="1">
        <f t="shared" si="60"/>
        <v>26</v>
      </c>
      <c r="I836" s="16">
        <f t="shared" si="61"/>
        <v>2.2961250000000004</v>
      </c>
      <c r="AA836" s="1">
        <v>0</v>
      </c>
      <c r="CG836" s="1">
        <v>0</v>
      </c>
    </row>
    <row r="837" spans="1:85" ht="8.25">
      <c r="A837" s="13">
        <v>1</v>
      </c>
      <c r="B837" s="24">
        <v>40189</v>
      </c>
      <c r="C837" s="35">
        <v>0.3819444444444444</v>
      </c>
      <c r="D837" s="1">
        <v>20.4</v>
      </c>
      <c r="E837" s="1">
        <v>24.5</v>
      </c>
      <c r="F837" s="1">
        <v>85241</v>
      </c>
      <c r="G837" s="1">
        <v>85163</v>
      </c>
      <c r="H837" s="1">
        <f t="shared" si="60"/>
        <v>78</v>
      </c>
      <c r="I837" s="16">
        <f t="shared" si="61"/>
        <v>6.888375000000001</v>
      </c>
      <c r="AA837" s="1">
        <v>0</v>
      </c>
      <c r="CG837" s="1">
        <v>0</v>
      </c>
    </row>
    <row r="838" spans="1:85" ht="8.25">
      <c r="A838" s="13">
        <v>2</v>
      </c>
      <c r="B838" s="24">
        <v>40189</v>
      </c>
      <c r="C838" s="35">
        <v>0.3958333333333333</v>
      </c>
      <c r="D838" s="1">
        <v>10.8</v>
      </c>
      <c r="E838" s="1">
        <v>24.9</v>
      </c>
      <c r="F838" s="1">
        <v>85286</v>
      </c>
      <c r="G838" s="1">
        <v>85241</v>
      </c>
      <c r="H838" s="1">
        <f t="shared" si="60"/>
        <v>45</v>
      </c>
      <c r="I838" s="16">
        <f t="shared" si="61"/>
        <v>3.9740625</v>
      </c>
      <c r="AA838" s="1">
        <v>0</v>
      </c>
      <c r="CG838" s="1">
        <v>0</v>
      </c>
    </row>
    <row r="839" spans="1:85" ht="8.25">
      <c r="A839" s="13">
        <v>3</v>
      </c>
      <c r="B839" s="24">
        <v>40189</v>
      </c>
      <c r="C839" s="35">
        <v>0.4027777777777778</v>
      </c>
      <c r="D839" s="1">
        <v>0.5</v>
      </c>
      <c r="E839" s="1">
        <v>25.8</v>
      </c>
      <c r="F839" s="1">
        <v>85341</v>
      </c>
      <c r="G839" s="1">
        <v>85286</v>
      </c>
      <c r="H839" s="1">
        <f t="shared" si="60"/>
        <v>55</v>
      </c>
      <c r="I839" s="16">
        <f t="shared" si="61"/>
        <v>4.8571875</v>
      </c>
      <c r="AA839" s="1">
        <v>0</v>
      </c>
      <c r="BE839" s="1">
        <v>1</v>
      </c>
      <c r="CG839" s="1">
        <v>1</v>
      </c>
    </row>
    <row r="840" spans="1:85" ht="8.25">
      <c r="A840" s="13">
        <v>4</v>
      </c>
      <c r="B840" s="24">
        <v>40189</v>
      </c>
      <c r="C840" s="35">
        <v>0.4340277777777778</v>
      </c>
      <c r="D840" s="1">
        <v>2.8</v>
      </c>
      <c r="E840" s="1">
        <v>26.2</v>
      </c>
      <c r="F840" s="1">
        <v>85448</v>
      </c>
      <c r="G840" s="1">
        <v>85402</v>
      </c>
      <c r="H840" s="1">
        <f t="shared" si="60"/>
        <v>46</v>
      </c>
      <c r="I840" s="16">
        <f t="shared" si="61"/>
        <v>4.062375</v>
      </c>
      <c r="AA840" s="1">
        <v>0</v>
      </c>
      <c r="CG840" s="1">
        <v>0</v>
      </c>
    </row>
    <row r="841" spans="1:85" ht="8.25">
      <c r="A841" s="13">
        <v>5</v>
      </c>
      <c r="B841" s="24">
        <v>40189</v>
      </c>
      <c r="C841" s="35">
        <v>0.4201388888888889</v>
      </c>
      <c r="D841" s="1">
        <v>0.1</v>
      </c>
      <c r="E841" s="1">
        <v>26.5</v>
      </c>
      <c r="F841" s="1">
        <v>85402</v>
      </c>
      <c r="G841" s="1">
        <v>85341</v>
      </c>
      <c r="H841" s="1">
        <f t="shared" si="60"/>
        <v>61</v>
      </c>
      <c r="I841" s="16">
        <f t="shared" si="61"/>
        <v>5.3870625</v>
      </c>
      <c r="AA841" s="1">
        <v>0</v>
      </c>
      <c r="CG841" s="1">
        <v>0</v>
      </c>
    </row>
    <row r="842" spans="1:85" ht="8.25">
      <c r="A842" s="13">
        <v>6</v>
      </c>
      <c r="B842" s="24">
        <v>40189</v>
      </c>
      <c r="C842" s="35">
        <v>0.4652777777777778</v>
      </c>
      <c r="D842" s="1">
        <v>0.5</v>
      </c>
      <c r="E842" s="1">
        <v>26.5</v>
      </c>
      <c r="F842" s="1">
        <v>85479</v>
      </c>
      <c r="G842" s="1">
        <v>85402</v>
      </c>
      <c r="H842" s="1">
        <f t="shared" si="60"/>
        <v>77</v>
      </c>
      <c r="I842" s="16">
        <f t="shared" si="61"/>
        <v>6.8000625</v>
      </c>
      <c r="AA842" s="1">
        <v>0</v>
      </c>
      <c r="AE842" s="1">
        <v>2</v>
      </c>
      <c r="CG842" s="1">
        <v>2</v>
      </c>
    </row>
    <row r="843" spans="1:85" ht="8.25">
      <c r="A843" s="13">
        <v>7</v>
      </c>
      <c r="B843" s="24">
        <v>40189</v>
      </c>
      <c r="C843" s="35">
        <v>0.4791666666666667</v>
      </c>
      <c r="D843" s="1">
        <v>0.2</v>
      </c>
      <c r="E843" s="1">
        <v>27.3</v>
      </c>
      <c r="F843" s="1">
        <v>85493</v>
      </c>
      <c r="G843" s="1">
        <v>85479</v>
      </c>
      <c r="H843" s="1">
        <f t="shared" si="60"/>
        <v>14</v>
      </c>
      <c r="I843" s="16">
        <f t="shared" si="61"/>
        <v>1.236375</v>
      </c>
      <c r="AA843" s="1">
        <v>0</v>
      </c>
      <c r="CG843" s="1">
        <v>0</v>
      </c>
    </row>
    <row r="844" spans="1:85" ht="8.25">
      <c r="A844" s="13">
        <v>1</v>
      </c>
      <c r="B844" s="24">
        <v>40210</v>
      </c>
      <c r="C844" s="35">
        <v>0.3888888888888889</v>
      </c>
      <c r="D844" s="1">
        <v>32.1</v>
      </c>
      <c r="E844" s="1">
        <v>24</v>
      </c>
      <c r="F844" s="1">
        <v>86679</v>
      </c>
      <c r="G844" s="1">
        <v>86633</v>
      </c>
      <c r="H844" s="1">
        <f t="shared" si="60"/>
        <v>46</v>
      </c>
      <c r="I844" s="16">
        <f t="shared" si="61"/>
        <v>4.062375</v>
      </c>
      <c r="N844" s="1">
        <v>26</v>
      </c>
      <c r="O844" s="1">
        <v>2</v>
      </c>
      <c r="S844" s="1">
        <v>110</v>
      </c>
      <c r="Z844" s="1">
        <v>4</v>
      </c>
      <c r="AA844" s="1">
        <v>142</v>
      </c>
      <c r="AH844" s="1">
        <v>1</v>
      </c>
      <c r="CG844" s="1">
        <v>1</v>
      </c>
    </row>
    <row r="845" spans="1:85" ht="8.25">
      <c r="A845" s="13">
        <v>2</v>
      </c>
      <c r="B845" s="24">
        <v>40210</v>
      </c>
      <c r="C845" s="35">
        <v>0.4013888888888889</v>
      </c>
      <c r="D845" s="1">
        <v>31.4</v>
      </c>
      <c r="E845" s="1">
        <v>24.2</v>
      </c>
      <c r="F845" s="1">
        <v>86704</v>
      </c>
      <c r="G845" s="1">
        <v>86679</v>
      </c>
      <c r="H845" s="1">
        <f t="shared" si="60"/>
        <v>25</v>
      </c>
      <c r="I845" s="16">
        <f t="shared" si="61"/>
        <v>2.2078125</v>
      </c>
      <c r="S845" s="1">
        <v>10</v>
      </c>
      <c r="AA845" s="1">
        <v>10</v>
      </c>
      <c r="CG845" s="1">
        <v>0</v>
      </c>
    </row>
    <row r="846" spans="1:85" ht="8.25">
      <c r="A846" s="13">
        <v>3</v>
      </c>
      <c r="B846" s="24">
        <v>40210</v>
      </c>
      <c r="C846" s="35">
        <v>0.4097222222222222</v>
      </c>
      <c r="D846" s="1">
        <v>1.1</v>
      </c>
      <c r="E846" s="1">
        <v>28.2</v>
      </c>
      <c r="F846" s="1">
        <v>86719</v>
      </c>
      <c r="G846" s="1">
        <v>86704</v>
      </c>
      <c r="H846" s="1">
        <f t="shared" si="60"/>
        <v>15</v>
      </c>
      <c r="I846" s="16">
        <f t="shared" si="61"/>
        <v>1.3246875</v>
      </c>
      <c r="AA846" s="1">
        <v>0</v>
      </c>
      <c r="CG846" s="1">
        <v>0</v>
      </c>
    </row>
    <row r="847" spans="1:85" ht="8.25">
      <c r="A847" s="13">
        <v>4</v>
      </c>
      <c r="B847" s="24">
        <v>40210</v>
      </c>
      <c r="C847" s="35">
        <v>0.43680555555555556</v>
      </c>
      <c r="D847" s="1">
        <v>1.1</v>
      </c>
      <c r="E847" s="1">
        <v>27.7</v>
      </c>
      <c r="F847" s="1">
        <v>86768</v>
      </c>
      <c r="G847" s="1">
        <v>86748</v>
      </c>
      <c r="H847" s="1">
        <f t="shared" si="60"/>
        <v>20</v>
      </c>
      <c r="I847" s="16">
        <f t="shared" si="61"/>
        <v>1.76625</v>
      </c>
      <c r="AA847" s="1">
        <v>0</v>
      </c>
      <c r="CG847" s="1">
        <v>0</v>
      </c>
    </row>
    <row r="848" spans="1:85" ht="8.25">
      <c r="A848" s="13">
        <v>5</v>
      </c>
      <c r="B848" s="24">
        <v>40210</v>
      </c>
      <c r="C848" s="35">
        <v>0.42430555555555555</v>
      </c>
      <c r="D848" s="1">
        <v>0.3</v>
      </c>
      <c r="E848" s="1">
        <v>28.4</v>
      </c>
      <c r="F848" s="1">
        <v>86748</v>
      </c>
      <c r="G848" s="1">
        <v>86719</v>
      </c>
      <c r="H848" s="1">
        <f t="shared" si="60"/>
        <v>29</v>
      </c>
      <c r="I848" s="16">
        <f t="shared" si="61"/>
        <v>2.5610625000000002</v>
      </c>
      <c r="AA848" s="1">
        <v>0</v>
      </c>
      <c r="CG848" s="1">
        <v>0</v>
      </c>
    </row>
    <row r="849" spans="1:85" ht="8.25">
      <c r="A849" s="13">
        <v>6</v>
      </c>
      <c r="B849" s="24">
        <v>40210</v>
      </c>
      <c r="C849" s="35">
        <v>0.4673611111111111</v>
      </c>
      <c r="D849" s="1">
        <v>0.2</v>
      </c>
      <c r="E849" s="1">
        <v>29.1</v>
      </c>
      <c r="F849" s="1">
        <v>86795</v>
      </c>
      <c r="G849" s="1">
        <v>86768</v>
      </c>
      <c r="H849" s="1">
        <f t="shared" si="60"/>
        <v>27</v>
      </c>
      <c r="I849" s="16">
        <f t="shared" si="61"/>
        <v>2.3844375</v>
      </c>
      <c r="AA849" s="1">
        <v>0</v>
      </c>
      <c r="CG849" s="1">
        <v>0</v>
      </c>
    </row>
    <row r="850" spans="1:85" ht="8.25">
      <c r="A850" s="13">
        <v>7</v>
      </c>
      <c r="B850" s="24">
        <v>40210</v>
      </c>
      <c r="C850" s="35">
        <v>0.4840277777777778</v>
      </c>
      <c r="D850" s="1">
        <v>0.1</v>
      </c>
      <c r="E850" s="1">
        <v>28.5</v>
      </c>
      <c r="F850" s="1">
        <v>86833</v>
      </c>
      <c r="G850" s="1">
        <v>86795</v>
      </c>
      <c r="H850" s="1">
        <f t="shared" si="60"/>
        <v>38</v>
      </c>
      <c r="I850" s="16">
        <f t="shared" si="61"/>
        <v>3.3558750000000006</v>
      </c>
      <c r="AA850" s="1">
        <v>0</v>
      </c>
      <c r="CG850" s="1">
        <v>0</v>
      </c>
    </row>
    <row r="851" spans="1:85" ht="8.25">
      <c r="A851" s="13">
        <v>1</v>
      </c>
      <c r="B851" s="24">
        <v>40238</v>
      </c>
      <c r="C851" s="35">
        <v>0.39166666666666666</v>
      </c>
      <c r="D851" s="1">
        <v>29.6</v>
      </c>
      <c r="E851" s="1">
        <v>24.3</v>
      </c>
      <c r="F851" s="1">
        <v>27505</v>
      </c>
      <c r="G851" s="1">
        <v>27413</v>
      </c>
      <c r="H851" s="1">
        <f t="shared" si="60"/>
        <v>92</v>
      </c>
      <c r="I851" s="16">
        <f t="shared" si="61"/>
        <v>8.12475</v>
      </c>
      <c r="N851" s="1">
        <v>9</v>
      </c>
      <c r="Z851" s="1">
        <v>2</v>
      </c>
      <c r="AA851" s="1">
        <v>11</v>
      </c>
      <c r="CG851" s="1">
        <v>0</v>
      </c>
    </row>
    <row r="852" spans="1:85" ht="8.25">
      <c r="A852" s="13">
        <v>2</v>
      </c>
      <c r="B852" s="24">
        <v>40238</v>
      </c>
      <c r="C852" s="35">
        <v>0.4097222222222222</v>
      </c>
      <c r="D852" s="1">
        <v>30.1</v>
      </c>
      <c r="E852" s="1">
        <v>24.3</v>
      </c>
      <c r="F852" s="1">
        <v>27596</v>
      </c>
      <c r="G852" s="1">
        <v>27505</v>
      </c>
      <c r="H852" s="1">
        <f aca="true" t="shared" si="62" ref="H852:H883">F852-G852</f>
        <v>91</v>
      </c>
      <c r="I852" s="16">
        <f t="shared" si="61"/>
        <v>8.036437500000002</v>
      </c>
      <c r="AA852" s="1">
        <v>0</v>
      </c>
      <c r="CG852" s="1">
        <v>0</v>
      </c>
    </row>
    <row r="853" spans="1:85" ht="8.25">
      <c r="A853" s="13">
        <v>3</v>
      </c>
      <c r="B853" s="24">
        <v>40238</v>
      </c>
      <c r="C853" s="35">
        <v>0.4173611111111111</v>
      </c>
      <c r="D853" s="1">
        <v>7.9</v>
      </c>
      <c r="E853" s="1">
        <v>25.1</v>
      </c>
      <c r="F853" s="1">
        <v>27699</v>
      </c>
      <c r="G853" s="1">
        <v>27596</v>
      </c>
      <c r="H853" s="1">
        <f t="shared" si="62"/>
        <v>103</v>
      </c>
      <c r="I853" s="16">
        <f t="shared" si="61"/>
        <v>9.096187500000001</v>
      </c>
      <c r="AA853" s="1">
        <v>0</v>
      </c>
      <c r="CG853" s="1">
        <v>0</v>
      </c>
    </row>
    <row r="854" spans="1:85" ht="8.25">
      <c r="A854" s="13">
        <v>4</v>
      </c>
      <c r="B854" s="24">
        <v>40238</v>
      </c>
      <c r="C854" s="35">
        <v>0.4513888888888889</v>
      </c>
      <c r="D854" s="1">
        <v>14.5</v>
      </c>
      <c r="E854" s="1">
        <v>24.8</v>
      </c>
      <c r="F854" s="1">
        <v>27916</v>
      </c>
      <c r="G854" s="1">
        <v>27808</v>
      </c>
      <c r="H854" s="1">
        <f t="shared" si="62"/>
        <v>108</v>
      </c>
      <c r="I854" s="16">
        <f t="shared" si="61"/>
        <v>9.53775</v>
      </c>
      <c r="AA854" s="1">
        <v>0</v>
      </c>
      <c r="AE854" s="1">
        <v>1</v>
      </c>
      <c r="CG854" s="1">
        <v>1</v>
      </c>
    </row>
    <row r="855" spans="1:85" ht="8.25">
      <c r="A855" s="13">
        <v>5</v>
      </c>
      <c r="B855" s="24">
        <v>40238</v>
      </c>
      <c r="C855" s="35">
        <v>0.4354166666666667</v>
      </c>
      <c r="D855" s="1">
        <v>7.7</v>
      </c>
      <c r="E855" s="1">
        <v>24.2</v>
      </c>
      <c r="F855" s="1">
        <v>27808</v>
      </c>
      <c r="G855" s="1">
        <v>27694</v>
      </c>
      <c r="H855" s="1">
        <f t="shared" si="62"/>
        <v>114</v>
      </c>
      <c r="I855" s="16">
        <f aca="true" t="shared" si="63" ref="I855:I886">H855*0.45*3.14*(0.25^2)</f>
        <v>10.067625000000001</v>
      </c>
      <c r="AA855" s="1">
        <v>0</v>
      </c>
      <c r="CG855" s="1">
        <v>0</v>
      </c>
    </row>
    <row r="856" spans="1:85" ht="8.25">
      <c r="A856" s="13">
        <v>6</v>
      </c>
      <c r="B856" s="24">
        <v>40238</v>
      </c>
      <c r="C856" s="35">
        <v>0.4861111111111111</v>
      </c>
      <c r="D856" s="1">
        <v>9.3</v>
      </c>
      <c r="E856" s="1">
        <v>25.5</v>
      </c>
      <c r="F856" s="1">
        <v>28033</v>
      </c>
      <c r="G856" s="1">
        <v>27916</v>
      </c>
      <c r="H856" s="1">
        <f t="shared" si="62"/>
        <v>117</v>
      </c>
      <c r="I856" s="16">
        <f t="shared" si="63"/>
        <v>10.3325625</v>
      </c>
      <c r="AA856" s="1">
        <v>0</v>
      </c>
      <c r="CG856" s="1">
        <v>0</v>
      </c>
    </row>
    <row r="857" spans="1:85" ht="8.25">
      <c r="A857" s="13">
        <v>7</v>
      </c>
      <c r="B857" s="24">
        <v>40238</v>
      </c>
      <c r="C857" s="35">
        <v>0.49722222222222223</v>
      </c>
      <c r="D857" s="1">
        <v>6.7</v>
      </c>
      <c r="E857" s="1">
        <v>26.9</v>
      </c>
      <c r="F857" s="1">
        <v>28141</v>
      </c>
      <c r="G857" s="1">
        <v>28033</v>
      </c>
      <c r="H857" s="1">
        <f t="shared" si="62"/>
        <v>108</v>
      </c>
      <c r="I857" s="16">
        <f t="shared" si="63"/>
        <v>9.53775</v>
      </c>
      <c r="N857" s="1">
        <v>1</v>
      </c>
      <c r="AA857" s="1">
        <v>1</v>
      </c>
      <c r="AE857" s="1">
        <v>2</v>
      </c>
      <c r="CG857" s="1">
        <v>2</v>
      </c>
    </row>
    <row r="858" spans="1:85" ht="8.25">
      <c r="A858" s="13">
        <v>1</v>
      </c>
      <c r="B858" s="24">
        <v>40284</v>
      </c>
      <c r="C858" s="35">
        <v>0.6041666666666666</v>
      </c>
      <c r="D858" s="1">
        <v>30.6</v>
      </c>
      <c r="E858" s="1">
        <v>21.6</v>
      </c>
      <c r="F858" s="1">
        <v>18023</v>
      </c>
      <c r="G858" s="1">
        <v>17860</v>
      </c>
      <c r="H858" s="1">
        <f t="shared" si="62"/>
        <v>163</v>
      </c>
      <c r="I858" s="16">
        <f t="shared" si="63"/>
        <v>14.394937500000003</v>
      </c>
      <c r="AA858" s="1">
        <v>0</v>
      </c>
      <c r="CD858" s="1">
        <v>1</v>
      </c>
      <c r="CG858" s="1">
        <v>1</v>
      </c>
    </row>
    <row r="859" spans="1:85" ht="8.25">
      <c r="A859" s="13">
        <v>2</v>
      </c>
      <c r="B859" s="24">
        <v>40284</v>
      </c>
      <c r="C859" s="35">
        <v>0.6145833333333334</v>
      </c>
      <c r="D859" s="1">
        <v>30.6</v>
      </c>
      <c r="E859" s="1">
        <v>21.1</v>
      </c>
      <c r="F859" s="1">
        <v>18115</v>
      </c>
      <c r="G859" s="1">
        <v>18023</v>
      </c>
      <c r="H859" s="1">
        <f t="shared" si="62"/>
        <v>92</v>
      </c>
      <c r="I859" s="16">
        <f t="shared" si="63"/>
        <v>8.12475</v>
      </c>
      <c r="AA859" s="1">
        <v>0</v>
      </c>
      <c r="BM859" s="1">
        <v>3</v>
      </c>
      <c r="CG859" s="1">
        <v>3</v>
      </c>
    </row>
    <row r="860" spans="1:85" ht="8.25">
      <c r="A860" s="13">
        <v>3</v>
      </c>
      <c r="B860" s="24">
        <v>40284</v>
      </c>
      <c r="C860" s="35">
        <v>0.625</v>
      </c>
      <c r="D860" s="1">
        <v>30</v>
      </c>
      <c r="E860" s="1">
        <v>21.7</v>
      </c>
      <c r="F860" s="1">
        <v>18150</v>
      </c>
      <c r="G860" s="1">
        <v>18115</v>
      </c>
      <c r="H860" s="1">
        <f t="shared" si="62"/>
        <v>35</v>
      </c>
      <c r="I860" s="16">
        <f t="shared" si="63"/>
        <v>3.0909375000000003</v>
      </c>
      <c r="AA860" s="1">
        <v>0</v>
      </c>
      <c r="CG860" s="1">
        <v>0</v>
      </c>
    </row>
    <row r="861" spans="1:85" ht="8.25">
      <c r="A861" s="13">
        <v>4</v>
      </c>
      <c r="B861" s="24">
        <v>40284</v>
      </c>
      <c r="C861" s="35">
        <v>0.6527777777777778</v>
      </c>
      <c r="D861" s="1">
        <v>7.5</v>
      </c>
      <c r="E861" s="1">
        <v>21.3</v>
      </c>
      <c r="F861" s="1">
        <v>18276</v>
      </c>
      <c r="G861" s="1">
        <v>18203</v>
      </c>
      <c r="H861" s="1">
        <f t="shared" si="62"/>
        <v>73</v>
      </c>
      <c r="I861" s="16">
        <f t="shared" si="63"/>
        <v>6.446812500000001</v>
      </c>
      <c r="AA861" s="1">
        <v>0</v>
      </c>
      <c r="CG861" s="1">
        <v>0</v>
      </c>
    </row>
    <row r="862" spans="1:85" ht="8.25">
      <c r="A862" s="13">
        <v>5</v>
      </c>
      <c r="B862" s="24">
        <v>40284</v>
      </c>
      <c r="C862" s="35">
        <v>0.6423611111111112</v>
      </c>
      <c r="D862" s="1">
        <v>9</v>
      </c>
      <c r="E862" s="1">
        <v>22.1</v>
      </c>
      <c r="F862" s="1">
        <v>18203</v>
      </c>
      <c r="G862" s="1">
        <v>18150</v>
      </c>
      <c r="H862" s="1">
        <f t="shared" si="62"/>
        <v>53</v>
      </c>
      <c r="I862" s="16">
        <f t="shared" si="63"/>
        <v>4.680562500000001</v>
      </c>
      <c r="AA862" s="1">
        <v>0</v>
      </c>
      <c r="CG862" s="1">
        <v>0</v>
      </c>
    </row>
    <row r="863" spans="1:85" ht="8.25">
      <c r="A863" s="13">
        <v>6</v>
      </c>
      <c r="B863" s="24">
        <v>40283</v>
      </c>
      <c r="C863" s="35">
        <v>0.6458333333333334</v>
      </c>
      <c r="D863" s="1">
        <v>7.7</v>
      </c>
      <c r="E863" s="1">
        <v>23.3</v>
      </c>
      <c r="F863" s="1">
        <v>17727</v>
      </c>
      <c r="G863" s="1">
        <v>17600</v>
      </c>
      <c r="H863" s="1">
        <f t="shared" si="62"/>
        <v>127</v>
      </c>
      <c r="I863" s="16">
        <f t="shared" si="63"/>
        <v>11.2156875</v>
      </c>
      <c r="AA863" s="1">
        <v>0</v>
      </c>
      <c r="CG863" s="1">
        <v>0</v>
      </c>
    </row>
    <row r="864" spans="1:85" ht="8.25">
      <c r="A864" s="13">
        <v>7</v>
      </c>
      <c r="B864" s="24">
        <v>40283</v>
      </c>
      <c r="C864" s="35">
        <v>0.65625</v>
      </c>
      <c r="D864" s="1">
        <v>0.8</v>
      </c>
      <c r="E864" s="1">
        <v>24</v>
      </c>
      <c r="F864" s="1">
        <v>17810</v>
      </c>
      <c r="G864" s="1">
        <v>17727</v>
      </c>
      <c r="H864" s="1">
        <f t="shared" si="62"/>
        <v>83</v>
      </c>
      <c r="I864" s="16">
        <f t="shared" si="63"/>
        <v>7.329937500000001</v>
      </c>
      <c r="AA864" s="1">
        <v>0</v>
      </c>
      <c r="CG864" s="1">
        <v>0</v>
      </c>
    </row>
    <row r="865" spans="1:85" ht="8.25">
      <c r="A865" s="13">
        <v>1</v>
      </c>
      <c r="B865" s="24">
        <v>40302</v>
      </c>
      <c r="C865" s="35">
        <v>0.4791666666666667</v>
      </c>
      <c r="D865" s="1">
        <v>34.8</v>
      </c>
      <c r="E865" s="1">
        <v>18.8</v>
      </c>
      <c r="F865" s="1">
        <v>29350</v>
      </c>
      <c r="G865" s="1">
        <v>29100</v>
      </c>
      <c r="H865" s="1">
        <f t="shared" si="62"/>
        <v>250</v>
      </c>
      <c r="I865" s="16">
        <f t="shared" si="63"/>
        <v>22.078125</v>
      </c>
      <c r="AA865" s="1">
        <v>0</v>
      </c>
      <c r="CG865" s="1">
        <v>0</v>
      </c>
    </row>
    <row r="866" spans="1:85" ht="8.25">
      <c r="A866" s="13">
        <v>2</v>
      </c>
      <c r="B866" s="24">
        <v>40302</v>
      </c>
      <c r="C866" s="35">
        <v>0.4701388888888889</v>
      </c>
      <c r="D866" s="1">
        <v>36</v>
      </c>
      <c r="E866" s="1">
        <v>19.4</v>
      </c>
      <c r="F866" s="1">
        <v>29100</v>
      </c>
      <c r="G866" s="1">
        <v>28988</v>
      </c>
      <c r="H866" s="1">
        <f t="shared" si="62"/>
        <v>112</v>
      </c>
      <c r="I866" s="16">
        <f t="shared" si="63"/>
        <v>9.891</v>
      </c>
      <c r="AA866" s="1">
        <v>0</v>
      </c>
      <c r="CG866" s="1">
        <v>0</v>
      </c>
    </row>
    <row r="867" spans="1:85" ht="8.25">
      <c r="A867" s="13">
        <v>3</v>
      </c>
      <c r="B867" s="24">
        <v>40302</v>
      </c>
      <c r="C867" s="35">
        <v>0.4583333333333333</v>
      </c>
      <c r="D867" s="1">
        <v>7.8</v>
      </c>
      <c r="E867" s="1">
        <v>19</v>
      </c>
      <c r="F867" s="1">
        <v>28988</v>
      </c>
      <c r="G867" s="1">
        <v>28912</v>
      </c>
      <c r="H867" s="1">
        <f t="shared" si="62"/>
        <v>76</v>
      </c>
      <c r="I867" s="16">
        <f t="shared" si="63"/>
        <v>6.711750000000001</v>
      </c>
      <c r="AA867" s="1">
        <v>0</v>
      </c>
      <c r="CG867" s="1">
        <v>0</v>
      </c>
    </row>
    <row r="868" spans="1:85" ht="8.25">
      <c r="A868" s="13">
        <v>4</v>
      </c>
      <c r="B868" s="24">
        <v>40302</v>
      </c>
      <c r="C868" s="35">
        <v>0.43194444444444446</v>
      </c>
      <c r="D868" s="1">
        <v>11.7</v>
      </c>
      <c r="E868" s="1">
        <v>19.3</v>
      </c>
      <c r="F868" s="1">
        <v>28984</v>
      </c>
      <c r="G868" s="1">
        <v>28644</v>
      </c>
      <c r="H868" s="1">
        <f t="shared" si="62"/>
        <v>340</v>
      </c>
      <c r="I868" s="16">
        <f t="shared" si="63"/>
        <v>30.02625</v>
      </c>
      <c r="AA868" s="1">
        <v>0</v>
      </c>
      <c r="CG868" s="1">
        <v>0</v>
      </c>
    </row>
    <row r="869" spans="1:85" ht="8.25">
      <c r="A869" s="13">
        <v>5</v>
      </c>
      <c r="B869" s="24">
        <v>40302</v>
      </c>
      <c r="C869" s="35">
        <v>0.4479166666666667</v>
      </c>
      <c r="D869" s="1">
        <v>10.9</v>
      </c>
      <c r="E869" s="1">
        <v>17.8</v>
      </c>
      <c r="F869" s="1">
        <v>28912</v>
      </c>
      <c r="G869" s="1">
        <v>28894</v>
      </c>
      <c r="H869" s="1">
        <f t="shared" si="62"/>
        <v>18</v>
      </c>
      <c r="I869" s="16">
        <f t="shared" si="63"/>
        <v>1.589625</v>
      </c>
      <c r="AA869" s="1">
        <v>0</v>
      </c>
      <c r="CG869" s="1">
        <v>0</v>
      </c>
    </row>
    <row r="870" spans="1:85" ht="8.25">
      <c r="A870" s="13">
        <v>6</v>
      </c>
      <c r="B870" s="24">
        <v>40302</v>
      </c>
      <c r="C870" s="35">
        <v>0.3854166666666667</v>
      </c>
      <c r="D870" s="1">
        <v>5.1</v>
      </c>
      <c r="E870" s="1">
        <v>19.5</v>
      </c>
      <c r="F870" s="1">
        <v>28597</v>
      </c>
      <c r="G870" s="1">
        <v>28484</v>
      </c>
      <c r="H870" s="1">
        <f t="shared" si="62"/>
        <v>113</v>
      </c>
      <c r="I870" s="16">
        <f t="shared" si="63"/>
        <v>9.9793125</v>
      </c>
      <c r="AA870" s="1">
        <v>0</v>
      </c>
      <c r="CG870" s="1">
        <v>0</v>
      </c>
    </row>
    <row r="871" spans="1:85" ht="8.25">
      <c r="A871" s="13">
        <v>7</v>
      </c>
      <c r="B871" s="24">
        <v>40302</v>
      </c>
      <c r="C871" s="35">
        <v>0.3958333333333333</v>
      </c>
      <c r="D871" s="1">
        <v>3</v>
      </c>
      <c r="E871" s="1">
        <v>19.3</v>
      </c>
      <c r="F871" s="1">
        <v>28644</v>
      </c>
      <c r="G871" s="1">
        <v>28597</v>
      </c>
      <c r="H871" s="1">
        <f t="shared" si="62"/>
        <v>47</v>
      </c>
      <c r="I871" s="16">
        <f t="shared" si="63"/>
        <v>4.150687500000001</v>
      </c>
      <c r="AA871" s="1">
        <v>0</v>
      </c>
      <c r="AH871" s="1">
        <v>1</v>
      </c>
      <c r="CG871" s="1">
        <v>1</v>
      </c>
    </row>
    <row r="872" spans="1:85" ht="8.25">
      <c r="A872" s="13">
        <v>1</v>
      </c>
      <c r="B872" s="24">
        <v>40336</v>
      </c>
      <c r="C872" s="35">
        <v>0.6909722222222222</v>
      </c>
      <c r="D872" s="1">
        <v>29.8</v>
      </c>
      <c r="E872" s="1">
        <v>16.9</v>
      </c>
      <c r="F872" s="1">
        <v>34998</v>
      </c>
      <c r="G872" s="1">
        <v>34130</v>
      </c>
      <c r="H872" s="1">
        <f t="shared" si="62"/>
        <v>868</v>
      </c>
      <c r="I872" s="16">
        <f t="shared" si="63"/>
        <v>76.65525000000001</v>
      </c>
      <c r="AA872" s="1">
        <v>0</v>
      </c>
      <c r="CG872" s="1">
        <v>0</v>
      </c>
    </row>
    <row r="873" spans="1:85" ht="8.25">
      <c r="A873" s="13">
        <v>2</v>
      </c>
      <c r="B873" s="24">
        <v>40336</v>
      </c>
      <c r="C873" s="35">
        <v>0.6805555555555556</v>
      </c>
      <c r="D873" s="1">
        <v>25.3</v>
      </c>
      <c r="E873" s="1">
        <v>17.4</v>
      </c>
      <c r="F873" s="1">
        <v>34130</v>
      </c>
      <c r="G873" s="1">
        <v>33894</v>
      </c>
      <c r="H873" s="1">
        <f t="shared" si="62"/>
        <v>236</v>
      </c>
      <c r="I873" s="16">
        <f t="shared" si="63"/>
        <v>20.84175</v>
      </c>
      <c r="AA873" s="1">
        <v>0</v>
      </c>
      <c r="AH873" s="1">
        <v>1</v>
      </c>
      <c r="CG873" s="1">
        <v>1</v>
      </c>
    </row>
    <row r="874" spans="1:85" ht="8.25">
      <c r="A874" s="13">
        <v>3</v>
      </c>
      <c r="B874" s="24">
        <v>40336</v>
      </c>
      <c r="C874" s="35">
        <v>0.6736111111111112</v>
      </c>
      <c r="D874" s="1">
        <v>7.2</v>
      </c>
      <c r="E874" s="1">
        <v>16.5</v>
      </c>
      <c r="F874" s="1">
        <v>33894</v>
      </c>
      <c r="G874" s="1">
        <v>33876</v>
      </c>
      <c r="H874" s="1">
        <f t="shared" si="62"/>
        <v>18</v>
      </c>
      <c r="I874" s="16">
        <f t="shared" si="63"/>
        <v>1.589625</v>
      </c>
      <c r="AA874" s="1">
        <v>0</v>
      </c>
      <c r="CG874" s="1">
        <v>0</v>
      </c>
    </row>
    <row r="875" spans="1:85" ht="8.25">
      <c r="A875" s="13">
        <v>4</v>
      </c>
      <c r="B875" s="24">
        <v>40336</v>
      </c>
      <c r="C875" s="35">
        <v>0.6423611111111112</v>
      </c>
      <c r="D875" s="1">
        <v>2.9</v>
      </c>
      <c r="E875" s="1">
        <v>17.3</v>
      </c>
      <c r="F875" s="1">
        <v>33755</v>
      </c>
      <c r="G875" s="1">
        <v>33704</v>
      </c>
      <c r="H875" s="1">
        <f t="shared" si="62"/>
        <v>51</v>
      </c>
      <c r="I875" s="16">
        <f t="shared" si="63"/>
        <v>4.5039375</v>
      </c>
      <c r="AA875" s="1">
        <v>0</v>
      </c>
      <c r="CG875" s="1">
        <v>0</v>
      </c>
    </row>
    <row r="876" spans="1:85" ht="8.25">
      <c r="A876" s="13">
        <v>5</v>
      </c>
      <c r="B876" s="24">
        <v>40336</v>
      </c>
      <c r="C876" s="35">
        <v>0.6597222222222222</v>
      </c>
      <c r="D876" s="1">
        <v>4.7</v>
      </c>
      <c r="E876" s="1">
        <v>16.8</v>
      </c>
      <c r="F876" s="1">
        <v>33801</v>
      </c>
      <c r="G876" s="1">
        <v>33759</v>
      </c>
      <c r="H876" s="1">
        <f t="shared" si="62"/>
        <v>42</v>
      </c>
      <c r="I876" s="16">
        <f t="shared" si="63"/>
        <v>3.7091250000000007</v>
      </c>
      <c r="AA876" s="1">
        <v>0</v>
      </c>
      <c r="CG876" s="1">
        <v>0</v>
      </c>
    </row>
    <row r="877" spans="1:85" ht="8.25">
      <c r="A877" s="13">
        <v>6</v>
      </c>
      <c r="B877" s="24">
        <v>40336</v>
      </c>
      <c r="C877" s="35">
        <v>0.6006944444444444</v>
      </c>
      <c r="D877" s="1">
        <v>8.6</v>
      </c>
      <c r="E877" s="1">
        <v>16.1</v>
      </c>
      <c r="F877" s="1">
        <v>33598</v>
      </c>
      <c r="G877" s="1">
        <v>33501</v>
      </c>
      <c r="H877" s="1">
        <f t="shared" si="62"/>
        <v>97</v>
      </c>
      <c r="I877" s="16">
        <f t="shared" si="63"/>
        <v>8.5663125</v>
      </c>
      <c r="AA877" s="1">
        <v>0</v>
      </c>
      <c r="CG877" s="1">
        <v>0</v>
      </c>
    </row>
    <row r="878" spans="1:85" ht="8.25">
      <c r="A878" s="13">
        <v>7</v>
      </c>
      <c r="B878" s="24">
        <v>40336</v>
      </c>
      <c r="C878" s="35">
        <v>0.625</v>
      </c>
      <c r="D878" s="1">
        <v>4.9</v>
      </c>
      <c r="E878" s="1">
        <v>17.3</v>
      </c>
      <c r="F878" s="1">
        <v>33704</v>
      </c>
      <c r="G878" s="1">
        <v>33598</v>
      </c>
      <c r="H878" s="1">
        <f t="shared" si="62"/>
        <v>106</v>
      </c>
      <c r="I878" s="16">
        <f t="shared" si="63"/>
        <v>9.361125000000001</v>
      </c>
      <c r="AA878" s="1">
        <v>0</v>
      </c>
      <c r="CG878" s="1">
        <v>0</v>
      </c>
    </row>
    <row r="879" spans="1:85" ht="8.25">
      <c r="A879" s="13">
        <v>1</v>
      </c>
      <c r="B879" s="24">
        <v>40364</v>
      </c>
      <c r="C879" s="35">
        <v>0.4375</v>
      </c>
      <c r="D879" s="1">
        <v>29.6</v>
      </c>
      <c r="E879" s="1">
        <v>17.1</v>
      </c>
      <c r="F879" s="1">
        <v>36361</v>
      </c>
      <c r="G879" s="1">
        <v>36096</v>
      </c>
      <c r="H879" s="1">
        <f t="shared" si="62"/>
        <v>265</v>
      </c>
      <c r="I879" s="16">
        <f t="shared" si="63"/>
        <v>23.4028125</v>
      </c>
      <c r="AA879" s="1">
        <v>0</v>
      </c>
      <c r="CG879" s="1">
        <v>0</v>
      </c>
    </row>
    <row r="880" spans="1:85" ht="8.25">
      <c r="A880" s="13">
        <v>2</v>
      </c>
      <c r="B880" s="24">
        <v>40364</v>
      </c>
      <c r="C880" s="35">
        <v>0.4513888888888889</v>
      </c>
      <c r="D880" s="1">
        <v>29.1</v>
      </c>
      <c r="E880" s="1">
        <v>17.1</v>
      </c>
      <c r="F880" s="1">
        <v>36444</v>
      </c>
      <c r="G880" s="1">
        <v>36361</v>
      </c>
      <c r="H880" s="1">
        <f t="shared" si="62"/>
        <v>83</v>
      </c>
      <c r="I880" s="16">
        <f t="shared" si="63"/>
        <v>7.329937500000001</v>
      </c>
      <c r="N880" s="1">
        <v>67</v>
      </c>
      <c r="O880" s="1">
        <v>5</v>
      </c>
      <c r="U880" s="1">
        <v>2</v>
      </c>
      <c r="Z880" s="1">
        <v>1</v>
      </c>
      <c r="AA880" s="1">
        <v>75</v>
      </c>
      <c r="AH880" s="1">
        <v>7</v>
      </c>
      <c r="CG880" s="1">
        <v>7</v>
      </c>
    </row>
    <row r="881" spans="1:85" ht="8.25">
      <c r="A881" s="13">
        <v>3</v>
      </c>
      <c r="B881" s="24">
        <v>40364</v>
      </c>
      <c r="C881" s="35">
        <v>0.4583333333333333</v>
      </c>
      <c r="D881" s="1">
        <v>0.4</v>
      </c>
      <c r="E881" s="1">
        <v>16.6</v>
      </c>
      <c r="F881" s="1">
        <v>36583</v>
      </c>
      <c r="G881" s="1">
        <v>36444</v>
      </c>
      <c r="H881" s="1">
        <f t="shared" si="62"/>
        <v>139</v>
      </c>
      <c r="I881" s="16">
        <f t="shared" si="63"/>
        <v>12.2754375</v>
      </c>
      <c r="N881" s="1">
        <v>2</v>
      </c>
      <c r="AA881" s="1">
        <v>2</v>
      </c>
      <c r="CG881" s="1">
        <v>0</v>
      </c>
    </row>
    <row r="882" spans="1:85" ht="8.25">
      <c r="A882" s="13">
        <v>4</v>
      </c>
      <c r="B882" s="24">
        <v>40364</v>
      </c>
      <c r="C882" s="35">
        <v>0.4895833333333333</v>
      </c>
      <c r="D882" s="1">
        <v>3.3</v>
      </c>
      <c r="E882" s="1">
        <v>18.1</v>
      </c>
      <c r="F882" s="1">
        <v>36761</v>
      </c>
      <c r="G882" s="1">
        <v>36689</v>
      </c>
      <c r="H882" s="1">
        <f t="shared" si="62"/>
        <v>72</v>
      </c>
      <c r="I882" s="16">
        <f t="shared" si="63"/>
        <v>6.3585</v>
      </c>
      <c r="AA882" s="1">
        <v>0</v>
      </c>
      <c r="CG882" s="1">
        <v>0</v>
      </c>
    </row>
    <row r="883" spans="1:85" ht="8.25">
      <c r="A883" s="13">
        <v>5</v>
      </c>
      <c r="B883" s="24">
        <v>40364</v>
      </c>
      <c r="C883" s="35">
        <v>0.4756944444444444</v>
      </c>
      <c r="D883" s="1">
        <v>0.9</v>
      </c>
      <c r="E883" s="1">
        <v>16.8</v>
      </c>
      <c r="F883" s="1">
        <v>36689</v>
      </c>
      <c r="G883" s="1">
        <v>36583</v>
      </c>
      <c r="H883" s="1">
        <f t="shared" si="62"/>
        <v>106</v>
      </c>
      <c r="I883" s="16">
        <f t="shared" si="63"/>
        <v>9.361125000000001</v>
      </c>
      <c r="AA883" s="1">
        <v>0</v>
      </c>
      <c r="CG883" s="1">
        <v>0</v>
      </c>
    </row>
    <row r="884" spans="1:85" ht="8.25">
      <c r="A884" s="13">
        <v>6</v>
      </c>
      <c r="B884" s="24">
        <v>40364</v>
      </c>
      <c r="C884" s="35">
        <v>0.3819444444444444</v>
      </c>
      <c r="D884" s="1">
        <v>6.4</v>
      </c>
      <c r="E884" s="1">
        <v>16.7</v>
      </c>
      <c r="F884" s="1">
        <v>35911</v>
      </c>
      <c r="G884" s="1">
        <v>35780</v>
      </c>
      <c r="H884" s="1">
        <f aca="true" t="shared" si="64" ref="H884:H915">F884-G884</f>
        <v>131</v>
      </c>
      <c r="I884" s="16">
        <f t="shared" si="63"/>
        <v>11.5689375</v>
      </c>
      <c r="AA884" s="1">
        <v>0</v>
      </c>
      <c r="CG884" s="1">
        <v>0</v>
      </c>
    </row>
    <row r="885" spans="1:85" ht="8.25">
      <c r="A885" s="13">
        <v>7</v>
      </c>
      <c r="B885" s="24">
        <v>40364</v>
      </c>
      <c r="C885" s="35">
        <v>0.3923611111111111</v>
      </c>
      <c r="D885" s="1">
        <v>0.4</v>
      </c>
      <c r="E885" s="1">
        <v>16.5</v>
      </c>
      <c r="F885" s="1">
        <v>36096</v>
      </c>
      <c r="G885" s="1">
        <v>35911</v>
      </c>
      <c r="H885" s="1">
        <f t="shared" si="64"/>
        <v>185</v>
      </c>
      <c r="I885" s="16">
        <f t="shared" si="63"/>
        <v>16.337812500000002</v>
      </c>
      <c r="AA885" s="1">
        <v>0</v>
      </c>
      <c r="AE885" s="1">
        <v>1</v>
      </c>
      <c r="CG885" s="1">
        <v>1</v>
      </c>
    </row>
    <row r="886" spans="1:85" ht="8.25">
      <c r="A886" s="13">
        <v>1</v>
      </c>
      <c r="B886" s="24">
        <v>40393</v>
      </c>
      <c r="C886" s="35">
        <v>0.4444444444444444</v>
      </c>
      <c r="D886" s="1">
        <v>26.2</v>
      </c>
      <c r="E886" s="1">
        <v>11.4</v>
      </c>
      <c r="F886" s="1">
        <v>18352</v>
      </c>
      <c r="G886" s="1">
        <v>18310</v>
      </c>
      <c r="H886" s="1">
        <f t="shared" si="64"/>
        <v>42</v>
      </c>
      <c r="I886" s="16">
        <f t="shared" si="63"/>
        <v>3.7091250000000007</v>
      </c>
      <c r="N886" s="1">
        <v>6</v>
      </c>
      <c r="O886" s="1">
        <v>1</v>
      </c>
      <c r="AA886" s="1">
        <v>7</v>
      </c>
      <c r="BM886" s="1">
        <v>1</v>
      </c>
      <c r="CG886" s="1">
        <v>1</v>
      </c>
    </row>
    <row r="887" spans="1:85" ht="8.25">
      <c r="A887" s="13">
        <v>2</v>
      </c>
      <c r="B887" s="24">
        <v>40393</v>
      </c>
      <c r="C887" s="35">
        <v>0.4583333333333333</v>
      </c>
      <c r="D887" s="1">
        <v>19.7</v>
      </c>
      <c r="E887" s="1">
        <v>11.7</v>
      </c>
      <c r="F887" s="1">
        <v>18353</v>
      </c>
      <c r="G887" s="1">
        <v>18352</v>
      </c>
      <c r="H887" s="1">
        <f t="shared" si="64"/>
        <v>1</v>
      </c>
      <c r="I887" s="16">
        <f aca="true" t="shared" si="65" ref="I887:I918">H887*0.45*3.14*(0.25^2)</f>
        <v>0.0883125</v>
      </c>
      <c r="N887" s="1">
        <v>1</v>
      </c>
      <c r="AA887" s="1">
        <v>1</v>
      </c>
      <c r="BM887" s="1">
        <v>3</v>
      </c>
      <c r="CG887" s="1">
        <v>3</v>
      </c>
    </row>
    <row r="888" spans="1:85" ht="8.25">
      <c r="A888" s="13">
        <v>3</v>
      </c>
      <c r="B888" s="24">
        <v>40393</v>
      </c>
      <c r="C888" s="35">
        <v>0.4652777777777778</v>
      </c>
      <c r="D888" s="1">
        <v>1</v>
      </c>
      <c r="E888" s="1">
        <v>11.1</v>
      </c>
      <c r="F888" s="1">
        <v>18353</v>
      </c>
      <c r="G888" s="1">
        <v>18353</v>
      </c>
      <c r="H888" s="1">
        <f t="shared" si="64"/>
        <v>0</v>
      </c>
      <c r="I888" s="16">
        <f t="shared" si="65"/>
        <v>0</v>
      </c>
      <c r="AA888" s="1">
        <v>0</v>
      </c>
      <c r="CG888" s="1">
        <v>0</v>
      </c>
    </row>
    <row r="889" spans="1:85" ht="8.25">
      <c r="A889" s="13">
        <v>4</v>
      </c>
      <c r="B889" s="24">
        <v>40393</v>
      </c>
      <c r="C889" s="35">
        <v>0.4930555555555556</v>
      </c>
      <c r="D889" s="1">
        <v>1</v>
      </c>
      <c r="E889" s="1">
        <v>10.5</v>
      </c>
      <c r="F889" s="1">
        <v>18355</v>
      </c>
      <c r="G889" s="1">
        <v>18355</v>
      </c>
      <c r="H889" s="1">
        <f t="shared" si="64"/>
        <v>0</v>
      </c>
      <c r="I889" s="16">
        <f t="shared" si="65"/>
        <v>0</v>
      </c>
      <c r="AA889" s="1">
        <v>0</v>
      </c>
      <c r="CG889" s="1">
        <v>0</v>
      </c>
    </row>
    <row r="890" spans="1:85" ht="8.25">
      <c r="A890" s="13">
        <v>5</v>
      </c>
      <c r="B890" s="24">
        <v>40393</v>
      </c>
      <c r="C890" s="35">
        <v>0.4791666666666667</v>
      </c>
      <c r="D890" s="1">
        <v>0</v>
      </c>
      <c r="E890" s="1">
        <v>9.8</v>
      </c>
      <c r="F890" s="1">
        <v>18355</v>
      </c>
      <c r="G890" s="1">
        <v>18353</v>
      </c>
      <c r="H890" s="1">
        <f t="shared" si="64"/>
        <v>2</v>
      </c>
      <c r="I890" s="16">
        <f t="shared" si="65"/>
        <v>0.176625</v>
      </c>
      <c r="AA890" s="1">
        <v>0</v>
      </c>
      <c r="CG890" s="1">
        <v>0</v>
      </c>
    </row>
    <row r="891" spans="1:85" ht="8.25">
      <c r="A891" s="13">
        <v>6</v>
      </c>
      <c r="B891" s="24">
        <v>40393</v>
      </c>
      <c r="C891" s="35">
        <v>0.3840277777777778</v>
      </c>
      <c r="D891" s="1">
        <v>1.1</v>
      </c>
      <c r="E891" s="1">
        <v>10.3</v>
      </c>
      <c r="F891" s="1">
        <v>18300</v>
      </c>
      <c r="G891" s="1">
        <v>18294</v>
      </c>
      <c r="H891" s="1">
        <f t="shared" si="64"/>
        <v>6</v>
      </c>
      <c r="I891" s="16">
        <f t="shared" si="65"/>
        <v>0.5298750000000001</v>
      </c>
      <c r="AA891" s="1">
        <v>0</v>
      </c>
      <c r="CG891" s="1">
        <v>0</v>
      </c>
    </row>
    <row r="892" spans="1:85" ht="8.25">
      <c r="A892" s="13">
        <v>7</v>
      </c>
      <c r="B892" s="24">
        <v>40393</v>
      </c>
      <c r="C892" s="35">
        <v>0.3993055555555556</v>
      </c>
      <c r="D892" s="1">
        <v>0.2</v>
      </c>
      <c r="E892" s="1">
        <v>11.3</v>
      </c>
      <c r="F892" s="1">
        <v>18310</v>
      </c>
      <c r="G892" s="1">
        <v>18300</v>
      </c>
      <c r="H892" s="1">
        <f t="shared" si="64"/>
        <v>10</v>
      </c>
      <c r="I892" s="16">
        <f t="shared" si="65"/>
        <v>0.883125</v>
      </c>
      <c r="AA892" s="1">
        <v>0</v>
      </c>
      <c r="CG892" s="1">
        <v>0</v>
      </c>
    </row>
    <row r="893" spans="1:85" ht="8.25">
      <c r="A893" s="13">
        <v>1</v>
      </c>
      <c r="B893" s="24">
        <v>40429</v>
      </c>
      <c r="C893" s="35">
        <v>0.4513888888888889</v>
      </c>
      <c r="D893" s="1">
        <v>27</v>
      </c>
      <c r="E893" s="1">
        <v>15.1</v>
      </c>
      <c r="F893" s="1">
        <v>40101</v>
      </c>
      <c r="G893" s="1">
        <v>40870</v>
      </c>
      <c r="H893" s="1">
        <f t="shared" si="64"/>
        <v>-769</v>
      </c>
      <c r="I893" s="16">
        <f t="shared" si="65"/>
        <v>-67.9123125</v>
      </c>
      <c r="N893" s="1">
        <v>37</v>
      </c>
      <c r="O893" s="1">
        <v>10</v>
      </c>
      <c r="AA893" s="1">
        <v>47</v>
      </c>
      <c r="AH893" s="1">
        <v>1</v>
      </c>
      <c r="CG893" s="1">
        <v>1</v>
      </c>
    </row>
    <row r="894" spans="1:85" ht="8.25">
      <c r="A894" s="13">
        <v>2</v>
      </c>
      <c r="B894" s="24">
        <v>40429</v>
      </c>
      <c r="C894" s="35">
        <v>0.4583333333333333</v>
      </c>
      <c r="D894" s="1">
        <v>27</v>
      </c>
      <c r="E894" s="1">
        <v>15.1</v>
      </c>
      <c r="F894" s="1">
        <v>40123</v>
      </c>
      <c r="G894" s="1">
        <v>40101</v>
      </c>
      <c r="H894" s="1">
        <f t="shared" si="64"/>
        <v>22</v>
      </c>
      <c r="I894" s="16">
        <f t="shared" si="65"/>
        <v>1.9428750000000001</v>
      </c>
      <c r="N894" s="1">
        <v>28</v>
      </c>
      <c r="O894" s="1">
        <v>6</v>
      </c>
      <c r="AA894" s="1">
        <v>34</v>
      </c>
      <c r="AN894" s="1">
        <v>1</v>
      </c>
      <c r="CG894" s="1">
        <v>1</v>
      </c>
    </row>
    <row r="895" spans="1:85" ht="8.25">
      <c r="A895" s="13">
        <v>3</v>
      </c>
      <c r="B895" s="24">
        <v>40431</v>
      </c>
      <c r="C895" s="35">
        <v>0.5763888888888888</v>
      </c>
      <c r="D895" s="1">
        <v>0.2</v>
      </c>
      <c r="E895" s="1">
        <v>18.3</v>
      </c>
      <c r="F895" s="1">
        <v>40690</v>
      </c>
      <c r="G895" s="1">
        <v>40562</v>
      </c>
      <c r="H895" s="1">
        <f t="shared" si="64"/>
        <v>128</v>
      </c>
      <c r="I895" s="16">
        <f t="shared" si="65"/>
        <v>11.304</v>
      </c>
      <c r="O895" s="1">
        <v>3</v>
      </c>
      <c r="AA895" s="1">
        <v>3</v>
      </c>
      <c r="CG895" s="1">
        <v>0</v>
      </c>
    </row>
    <row r="896" spans="1:85" ht="8.25">
      <c r="A896" s="13">
        <v>4</v>
      </c>
      <c r="B896" s="24">
        <v>40431</v>
      </c>
      <c r="C896" s="35">
        <v>0.6076388888888888</v>
      </c>
      <c r="D896" s="1">
        <v>2.2</v>
      </c>
      <c r="E896" s="1">
        <v>20.7</v>
      </c>
      <c r="F896" s="1">
        <v>40581</v>
      </c>
      <c r="G896" s="1">
        <v>40576</v>
      </c>
      <c r="H896" s="1">
        <f t="shared" si="64"/>
        <v>5</v>
      </c>
      <c r="I896" s="16">
        <f t="shared" si="65"/>
        <v>0.4415625</v>
      </c>
      <c r="AA896" s="1">
        <v>0</v>
      </c>
      <c r="CG896" s="1">
        <v>0</v>
      </c>
    </row>
    <row r="897" spans="1:85" ht="8.25">
      <c r="A897" s="13">
        <v>5</v>
      </c>
      <c r="B897" s="24">
        <v>40431</v>
      </c>
      <c r="C897" s="35">
        <v>0.59375</v>
      </c>
      <c r="D897" s="1">
        <v>0.7</v>
      </c>
      <c r="E897" s="1">
        <v>19.4</v>
      </c>
      <c r="F897" s="1">
        <v>40576</v>
      </c>
      <c r="G897" s="1">
        <v>40690</v>
      </c>
      <c r="H897" s="1">
        <f t="shared" si="64"/>
        <v>-114</v>
      </c>
      <c r="I897" s="16">
        <f t="shared" si="65"/>
        <v>-10.067625000000001</v>
      </c>
      <c r="AA897" s="1">
        <v>0</v>
      </c>
      <c r="AE897" s="1">
        <v>4</v>
      </c>
      <c r="CG897" s="1">
        <v>4</v>
      </c>
    </row>
    <row r="898" spans="1:85" ht="8.25">
      <c r="A898" s="13">
        <v>6</v>
      </c>
      <c r="B898" s="24">
        <v>40429</v>
      </c>
      <c r="C898" s="35">
        <v>0.3888888888888889</v>
      </c>
      <c r="D898" s="1">
        <v>3.7</v>
      </c>
      <c r="E898" s="1">
        <v>17.7</v>
      </c>
      <c r="F898" s="1">
        <v>39977</v>
      </c>
      <c r="G898" s="1">
        <v>39904</v>
      </c>
      <c r="H898" s="1">
        <f t="shared" si="64"/>
        <v>73</v>
      </c>
      <c r="I898" s="16">
        <f t="shared" si="65"/>
        <v>6.446812500000001</v>
      </c>
      <c r="AA898" s="1">
        <v>0</v>
      </c>
      <c r="CG898" s="1">
        <v>0</v>
      </c>
    </row>
    <row r="899" spans="1:85" ht="8.25">
      <c r="A899" s="13">
        <v>7</v>
      </c>
      <c r="B899" s="24">
        <v>40429</v>
      </c>
      <c r="C899" s="35">
        <v>0.3993055555555556</v>
      </c>
      <c r="D899" s="1">
        <v>1.2</v>
      </c>
      <c r="E899" s="1">
        <v>17</v>
      </c>
      <c r="F899" s="1">
        <v>40087</v>
      </c>
      <c r="G899" s="1">
        <v>39977</v>
      </c>
      <c r="H899" s="1">
        <f t="shared" si="64"/>
        <v>110</v>
      </c>
      <c r="I899" s="16">
        <f t="shared" si="65"/>
        <v>9.714375</v>
      </c>
      <c r="AA899" s="1">
        <v>0</v>
      </c>
      <c r="AE899" s="1">
        <v>1</v>
      </c>
      <c r="CG899" s="1">
        <v>1</v>
      </c>
    </row>
    <row r="900" spans="1:85" ht="8.25">
      <c r="A900" s="13">
        <v>1</v>
      </c>
      <c r="B900" s="24">
        <v>40456</v>
      </c>
      <c r="C900" s="35">
        <v>0.4166666666666667</v>
      </c>
      <c r="D900" s="1">
        <v>28.7</v>
      </c>
      <c r="E900" s="1">
        <v>17</v>
      </c>
      <c r="F900" s="1">
        <v>41707</v>
      </c>
      <c r="G900" s="1">
        <v>41646</v>
      </c>
      <c r="H900" s="1">
        <f t="shared" si="64"/>
        <v>61</v>
      </c>
      <c r="I900" s="16">
        <f t="shared" si="65"/>
        <v>5.3870625</v>
      </c>
      <c r="AA900" s="1">
        <v>0</v>
      </c>
      <c r="AE900" s="1">
        <v>3</v>
      </c>
      <c r="CG900" s="1">
        <v>3</v>
      </c>
    </row>
    <row r="901" spans="1:85" ht="8.25">
      <c r="A901" s="13">
        <v>2</v>
      </c>
      <c r="B901" s="24">
        <v>40456</v>
      </c>
      <c r="C901" s="35">
        <v>0.40625</v>
      </c>
      <c r="D901" s="1">
        <v>7.9</v>
      </c>
      <c r="E901" s="1">
        <v>18</v>
      </c>
      <c r="F901" s="1">
        <v>41646</v>
      </c>
      <c r="G901" s="1">
        <v>41599</v>
      </c>
      <c r="H901" s="1">
        <f t="shared" si="64"/>
        <v>47</v>
      </c>
      <c r="I901" s="16">
        <f t="shared" si="65"/>
        <v>4.150687500000001</v>
      </c>
      <c r="AA901" s="1">
        <v>0</v>
      </c>
      <c r="CG901" s="1">
        <v>0</v>
      </c>
    </row>
    <row r="902" spans="1:85" ht="8.25">
      <c r="A902" s="13">
        <v>3</v>
      </c>
      <c r="B902" s="24">
        <v>40456</v>
      </c>
      <c r="C902" s="35">
        <v>0.3958333333333333</v>
      </c>
      <c r="D902" s="1">
        <v>0.5</v>
      </c>
      <c r="E902" s="1">
        <v>18.1</v>
      </c>
      <c r="F902" s="1">
        <v>41599</v>
      </c>
      <c r="G902" s="1">
        <v>41500</v>
      </c>
      <c r="H902" s="1">
        <f t="shared" si="64"/>
        <v>99</v>
      </c>
      <c r="I902" s="16">
        <f t="shared" si="65"/>
        <v>8.742937500000002</v>
      </c>
      <c r="O902" s="1">
        <v>18</v>
      </c>
      <c r="AA902" s="1">
        <v>18</v>
      </c>
      <c r="CG902" s="1">
        <v>0</v>
      </c>
    </row>
    <row r="903" spans="1:85" ht="8.25">
      <c r="A903" s="13">
        <v>4</v>
      </c>
      <c r="B903" s="24">
        <v>40456</v>
      </c>
      <c r="C903" s="35">
        <v>0.3854166666666667</v>
      </c>
      <c r="D903" s="1">
        <v>1.5</v>
      </c>
      <c r="E903" s="1">
        <v>18.2</v>
      </c>
      <c r="F903" s="1">
        <v>41500</v>
      </c>
      <c r="G903" s="1">
        <v>41465</v>
      </c>
      <c r="H903" s="1">
        <f t="shared" si="64"/>
        <v>35</v>
      </c>
      <c r="I903" s="16">
        <f t="shared" si="65"/>
        <v>3.0909375000000003</v>
      </c>
      <c r="AA903" s="1">
        <v>0</v>
      </c>
      <c r="CG903" s="1">
        <v>0</v>
      </c>
    </row>
    <row r="904" spans="1:85" ht="8.25">
      <c r="A904" s="13">
        <v>5</v>
      </c>
      <c r="B904" s="24">
        <v>40456</v>
      </c>
      <c r="C904" s="35">
        <v>0.3680555555555556</v>
      </c>
      <c r="D904" s="1">
        <v>0.5</v>
      </c>
      <c r="E904" s="1">
        <v>17.8</v>
      </c>
      <c r="F904" s="1">
        <v>41465</v>
      </c>
      <c r="G904" s="1">
        <v>41399</v>
      </c>
      <c r="H904" s="1">
        <f t="shared" si="64"/>
        <v>66</v>
      </c>
      <c r="I904" s="16">
        <f t="shared" si="65"/>
        <v>5.828625</v>
      </c>
      <c r="AA904" s="1">
        <v>0</v>
      </c>
      <c r="CG904" s="1">
        <v>0</v>
      </c>
    </row>
    <row r="905" spans="1:85" ht="8.25">
      <c r="A905" s="13">
        <v>6</v>
      </c>
      <c r="B905" s="24">
        <v>40455</v>
      </c>
      <c r="C905" s="35">
        <v>0.6111111111111112</v>
      </c>
      <c r="D905" s="1">
        <v>1</v>
      </c>
      <c r="E905" s="1">
        <v>19</v>
      </c>
      <c r="F905" s="1">
        <v>41375</v>
      </c>
      <c r="G905" s="1">
        <v>41369</v>
      </c>
      <c r="H905" s="1">
        <f t="shared" si="64"/>
        <v>6</v>
      </c>
      <c r="I905" s="16">
        <f t="shared" si="65"/>
        <v>0.5298750000000001</v>
      </c>
      <c r="AA905" s="1">
        <v>0</v>
      </c>
      <c r="AE905" s="1">
        <v>1</v>
      </c>
      <c r="CG905" s="1">
        <v>1</v>
      </c>
    </row>
    <row r="906" spans="1:85" ht="8.25">
      <c r="A906" s="13">
        <v>7</v>
      </c>
      <c r="B906" s="24">
        <v>40455</v>
      </c>
      <c r="C906" s="35">
        <v>0.6215277777777778</v>
      </c>
      <c r="D906" s="1">
        <v>1</v>
      </c>
      <c r="E906" s="1">
        <v>19</v>
      </c>
      <c r="F906" s="1">
        <v>41399</v>
      </c>
      <c r="G906" s="1">
        <v>41375</v>
      </c>
      <c r="H906" s="1">
        <f t="shared" si="64"/>
        <v>24</v>
      </c>
      <c r="I906" s="16">
        <f t="shared" si="65"/>
        <v>2.1195000000000004</v>
      </c>
      <c r="AA906" s="1">
        <v>0</v>
      </c>
      <c r="AE906" s="1">
        <v>2</v>
      </c>
      <c r="CG906" s="1">
        <v>2</v>
      </c>
    </row>
    <row r="907" spans="1:85" ht="8.25">
      <c r="A907" s="13">
        <v>1</v>
      </c>
      <c r="B907" s="24">
        <v>40486</v>
      </c>
      <c r="C907" s="35">
        <v>0.5833333333333334</v>
      </c>
      <c r="D907" s="1">
        <v>29.6</v>
      </c>
      <c r="E907" s="1">
        <v>21</v>
      </c>
      <c r="F907" s="1">
        <v>43292</v>
      </c>
      <c r="G907" s="1">
        <v>43210</v>
      </c>
      <c r="H907" s="1">
        <f t="shared" si="64"/>
        <v>82</v>
      </c>
      <c r="I907" s="16">
        <f t="shared" si="65"/>
        <v>7.241625</v>
      </c>
      <c r="S907" s="1">
        <v>4</v>
      </c>
      <c r="AA907" s="1">
        <v>4</v>
      </c>
      <c r="BE907" s="1">
        <v>1</v>
      </c>
      <c r="CG907" s="1">
        <v>1</v>
      </c>
    </row>
    <row r="908" spans="1:85" ht="8.25">
      <c r="A908" s="13">
        <v>2</v>
      </c>
      <c r="B908" s="24">
        <v>40486</v>
      </c>
      <c r="C908" s="35">
        <v>0.5972222222222222</v>
      </c>
      <c r="D908" s="1">
        <v>29.6</v>
      </c>
      <c r="E908" s="1">
        <v>22.7</v>
      </c>
      <c r="F908" s="1">
        <v>43299</v>
      </c>
      <c r="G908" s="1">
        <v>43292</v>
      </c>
      <c r="H908" s="1">
        <f t="shared" si="64"/>
        <v>7</v>
      </c>
      <c r="I908" s="16">
        <f t="shared" si="65"/>
        <v>0.6181875</v>
      </c>
      <c r="AA908" s="1">
        <v>0</v>
      </c>
      <c r="AH908" s="1">
        <v>5</v>
      </c>
      <c r="BE908" s="1">
        <v>1</v>
      </c>
      <c r="CG908" s="1">
        <v>6</v>
      </c>
    </row>
    <row r="909" spans="1:85" ht="8.25">
      <c r="A909" s="13">
        <v>3</v>
      </c>
      <c r="B909" s="24">
        <v>40486</v>
      </c>
      <c r="C909" s="35">
        <v>0.6041666666666666</v>
      </c>
      <c r="D909" s="1">
        <v>18.5</v>
      </c>
      <c r="E909" s="1">
        <v>23</v>
      </c>
      <c r="F909" s="1">
        <v>43299</v>
      </c>
      <c r="G909" s="1">
        <v>43299</v>
      </c>
      <c r="H909" s="1">
        <f t="shared" si="64"/>
        <v>0</v>
      </c>
      <c r="I909" s="16">
        <f t="shared" si="65"/>
        <v>0</v>
      </c>
      <c r="N909" s="1">
        <v>1</v>
      </c>
      <c r="S909" s="1">
        <v>1</v>
      </c>
      <c r="AA909" s="1">
        <v>2</v>
      </c>
      <c r="AE909" s="1">
        <v>14</v>
      </c>
      <c r="AH909" s="1">
        <v>11</v>
      </c>
      <c r="CG909" s="1">
        <v>25</v>
      </c>
    </row>
    <row r="910" spans="1:85" ht="8.25">
      <c r="A910" s="13">
        <v>4</v>
      </c>
      <c r="B910" s="24">
        <v>40486</v>
      </c>
      <c r="C910" s="35">
        <v>0.6319444444444444</v>
      </c>
      <c r="D910" s="1">
        <v>11.3</v>
      </c>
      <c r="E910" s="1">
        <v>29.9</v>
      </c>
      <c r="F910" s="1">
        <v>43299</v>
      </c>
      <c r="G910" s="1">
        <v>43299</v>
      </c>
      <c r="H910" s="1">
        <f t="shared" si="64"/>
        <v>0</v>
      </c>
      <c r="I910" s="16">
        <f t="shared" si="65"/>
        <v>0</v>
      </c>
      <c r="AA910" s="1">
        <v>0</v>
      </c>
      <c r="CG910" s="1">
        <v>0</v>
      </c>
    </row>
    <row r="911" spans="1:85" ht="8.25">
      <c r="A911" s="13">
        <v>5</v>
      </c>
      <c r="B911" s="24">
        <v>40486</v>
      </c>
      <c r="C911" s="35">
        <v>0.6215277777777778</v>
      </c>
      <c r="D911" s="1">
        <v>18.3</v>
      </c>
      <c r="E911" s="1">
        <v>24.2</v>
      </c>
      <c r="F911" s="1">
        <v>43299</v>
      </c>
      <c r="G911" s="1">
        <v>43299</v>
      </c>
      <c r="H911" s="1">
        <f t="shared" si="64"/>
        <v>0</v>
      </c>
      <c r="I911" s="16">
        <f t="shared" si="65"/>
        <v>0</v>
      </c>
      <c r="AA911" s="1">
        <v>0</v>
      </c>
      <c r="AE911" s="1">
        <v>4</v>
      </c>
      <c r="CG911" s="1">
        <v>4</v>
      </c>
    </row>
    <row r="912" spans="1:85" ht="8.25">
      <c r="A912" s="13">
        <v>6</v>
      </c>
      <c r="B912" s="24">
        <v>40486</v>
      </c>
      <c r="C912" s="35">
        <v>0.3819444444444444</v>
      </c>
      <c r="D912" s="1">
        <v>22.3</v>
      </c>
      <c r="E912" s="1">
        <v>20.4</v>
      </c>
      <c r="F912" s="1">
        <v>43199</v>
      </c>
      <c r="G912" s="1">
        <v>43163</v>
      </c>
      <c r="H912" s="1">
        <f t="shared" si="64"/>
        <v>36</v>
      </c>
      <c r="I912" s="16">
        <f t="shared" si="65"/>
        <v>3.17925</v>
      </c>
      <c r="AA912" s="1">
        <v>0</v>
      </c>
      <c r="AE912" s="1">
        <v>2</v>
      </c>
      <c r="AH912" s="1">
        <v>4</v>
      </c>
      <c r="CG912" s="1">
        <v>6</v>
      </c>
    </row>
    <row r="913" spans="1:85" ht="8.25">
      <c r="A913" s="13">
        <v>7</v>
      </c>
      <c r="B913" s="24">
        <v>40486</v>
      </c>
      <c r="C913" s="35">
        <v>0.3958333333333333</v>
      </c>
      <c r="D913" s="1">
        <v>19</v>
      </c>
      <c r="E913" s="1">
        <v>19.2</v>
      </c>
      <c r="F913" s="1">
        <v>43210</v>
      </c>
      <c r="G913" s="1">
        <v>43199</v>
      </c>
      <c r="H913" s="1">
        <f t="shared" si="64"/>
        <v>11</v>
      </c>
      <c r="I913" s="16">
        <f t="shared" si="65"/>
        <v>0.9714375000000001</v>
      </c>
      <c r="AA913" s="1">
        <v>0</v>
      </c>
      <c r="AE913" s="1">
        <v>1</v>
      </c>
      <c r="CG913" s="1">
        <v>1</v>
      </c>
    </row>
    <row r="914" spans="1:85" ht="8.25">
      <c r="A914" s="13">
        <v>1</v>
      </c>
      <c r="B914" s="24">
        <v>40520</v>
      </c>
      <c r="C914" s="35">
        <v>0.4826388888888889</v>
      </c>
      <c r="D914" s="1">
        <v>26</v>
      </c>
      <c r="E914" s="1">
        <v>21</v>
      </c>
      <c r="F914" s="1">
        <v>46420</v>
      </c>
      <c r="G914" s="1">
        <v>46104</v>
      </c>
      <c r="H914" s="1">
        <f t="shared" si="64"/>
        <v>316</v>
      </c>
      <c r="I914" s="16">
        <f t="shared" si="65"/>
        <v>27.906750000000006</v>
      </c>
      <c r="J914" s="1">
        <v>1</v>
      </c>
      <c r="N914" s="1">
        <v>2</v>
      </c>
      <c r="Y914" s="1">
        <v>1</v>
      </c>
      <c r="Z914" s="1">
        <v>5</v>
      </c>
      <c r="AA914" s="1">
        <v>42</v>
      </c>
      <c r="AH914" s="1">
        <v>73</v>
      </c>
      <c r="BI914" s="1">
        <v>4</v>
      </c>
      <c r="BP914" s="1">
        <v>1</v>
      </c>
      <c r="CG914" s="1">
        <v>78</v>
      </c>
    </row>
    <row r="915" spans="1:85" ht="8.25">
      <c r="A915" s="13">
        <v>2</v>
      </c>
      <c r="B915" s="24">
        <v>40520</v>
      </c>
      <c r="C915" s="35">
        <v>0.5368055555555555</v>
      </c>
      <c r="D915" s="1">
        <v>28</v>
      </c>
      <c r="E915" s="1">
        <v>22</v>
      </c>
      <c r="F915" s="1">
        <v>47151</v>
      </c>
      <c r="G915" s="1">
        <v>46795</v>
      </c>
      <c r="H915" s="1">
        <f t="shared" si="64"/>
        <v>356</v>
      </c>
      <c r="I915" s="16">
        <f t="shared" si="65"/>
        <v>31.439250000000005</v>
      </c>
      <c r="N915" s="1">
        <v>18</v>
      </c>
      <c r="O915" s="1">
        <v>2</v>
      </c>
      <c r="S915" s="1">
        <v>137</v>
      </c>
      <c r="Y915" s="1">
        <v>2</v>
      </c>
      <c r="Z915" s="1">
        <v>22</v>
      </c>
      <c r="AA915" s="1">
        <v>181</v>
      </c>
      <c r="AH915" s="1">
        <v>18</v>
      </c>
      <c r="BH915" s="1">
        <v>1</v>
      </c>
      <c r="BP915" s="1">
        <v>11</v>
      </c>
      <c r="CG915" s="1">
        <v>30</v>
      </c>
    </row>
    <row r="916" spans="1:85" ht="8.25">
      <c r="A916" s="13">
        <v>3</v>
      </c>
      <c r="B916" s="24">
        <v>40520</v>
      </c>
      <c r="C916" s="35">
        <v>0.5861111111111111</v>
      </c>
      <c r="D916" s="1">
        <v>20</v>
      </c>
      <c r="E916" s="1">
        <v>22</v>
      </c>
      <c r="F916" s="1">
        <v>47378</v>
      </c>
      <c r="G916" s="1">
        <v>47152</v>
      </c>
      <c r="H916" s="1">
        <f aca="true" t="shared" si="66" ref="H916:H947">F916-G916</f>
        <v>226</v>
      </c>
      <c r="I916" s="16">
        <f t="shared" si="65"/>
        <v>19.958625</v>
      </c>
      <c r="Z916" s="1">
        <v>9</v>
      </c>
      <c r="AA916" s="1">
        <v>9</v>
      </c>
      <c r="AE916" s="1">
        <v>2</v>
      </c>
      <c r="AH916" s="1">
        <v>6</v>
      </c>
      <c r="BP916" s="1">
        <v>1</v>
      </c>
      <c r="CG916" s="1">
        <v>9</v>
      </c>
    </row>
    <row r="917" spans="1:85" ht="8.25">
      <c r="A917" s="13">
        <v>4</v>
      </c>
      <c r="B917" s="24">
        <v>40520</v>
      </c>
      <c r="C917" s="35">
        <v>0.6180555555555556</v>
      </c>
      <c r="D917" s="1">
        <v>8</v>
      </c>
      <c r="E917" s="1">
        <v>26</v>
      </c>
      <c r="F917" s="1">
        <v>47690</v>
      </c>
      <c r="G917" s="1">
        <v>47615</v>
      </c>
      <c r="H917" s="1">
        <f t="shared" si="66"/>
        <v>75</v>
      </c>
      <c r="I917" s="16">
        <f t="shared" si="65"/>
        <v>6.6234375000000005</v>
      </c>
      <c r="AA917" s="1">
        <v>0</v>
      </c>
      <c r="AE917" s="1">
        <v>4</v>
      </c>
      <c r="CG917" s="1">
        <v>4</v>
      </c>
    </row>
    <row r="918" spans="1:85" ht="8.25">
      <c r="A918" s="13">
        <v>5</v>
      </c>
      <c r="B918" s="24">
        <v>40520</v>
      </c>
      <c r="C918" s="35">
        <v>0.6013888888888889</v>
      </c>
      <c r="D918" s="1">
        <v>3</v>
      </c>
      <c r="E918" s="1">
        <v>26</v>
      </c>
      <c r="F918" s="1">
        <v>47615</v>
      </c>
      <c r="G918" s="1">
        <v>47380</v>
      </c>
      <c r="H918" s="1">
        <f t="shared" si="66"/>
        <v>235</v>
      </c>
      <c r="I918" s="16">
        <f t="shared" si="65"/>
        <v>20.7534375</v>
      </c>
      <c r="AA918" s="1">
        <v>0</v>
      </c>
      <c r="AE918" s="1">
        <v>6</v>
      </c>
      <c r="AH918" s="1">
        <v>20</v>
      </c>
      <c r="BE918" s="1">
        <v>5</v>
      </c>
      <c r="CG918" s="1">
        <v>31</v>
      </c>
    </row>
    <row r="919" spans="1:85" ht="8.25">
      <c r="A919" s="13">
        <v>6</v>
      </c>
      <c r="B919" s="24">
        <v>40517</v>
      </c>
      <c r="C919" s="35">
        <v>0.4236111111111111</v>
      </c>
      <c r="D919" s="1">
        <v>10.6</v>
      </c>
      <c r="E919" s="1">
        <v>21.6</v>
      </c>
      <c r="F919" s="1">
        <v>44866</v>
      </c>
      <c r="G919" s="1">
        <v>44729</v>
      </c>
      <c r="H919" s="1">
        <f t="shared" si="66"/>
        <v>137</v>
      </c>
      <c r="I919" s="16">
        <f aca="true" t="shared" si="67" ref="I919:I950">H919*0.45*3.14*(0.25^2)</f>
        <v>12.098812500000001</v>
      </c>
      <c r="AA919" s="1">
        <v>0</v>
      </c>
      <c r="AH919" s="1">
        <v>10</v>
      </c>
      <c r="BX919" s="1">
        <v>1</v>
      </c>
      <c r="CG919" s="1">
        <v>11</v>
      </c>
    </row>
    <row r="920" spans="1:85" ht="8.25">
      <c r="A920" s="13">
        <v>7</v>
      </c>
      <c r="B920" s="24">
        <v>40517</v>
      </c>
      <c r="C920" s="35">
        <v>0.4097222222222222</v>
      </c>
      <c r="D920" s="1">
        <v>8.8</v>
      </c>
      <c r="E920" s="1">
        <v>21.1</v>
      </c>
      <c r="F920" s="1">
        <v>44729</v>
      </c>
      <c r="G920" s="1">
        <v>44649</v>
      </c>
      <c r="H920" s="1">
        <f t="shared" si="66"/>
        <v>80</v>
      </c>
      <c r="I920" s="16">
        <f t="shared" si="67"/>
        <v>7.065</v>
      </c>
      <c r="AA920" s="1">
        <v>0</v>
      </c>
      <c r="AE920" s="1">
        <v>1</v>
      </c>
      <c r="AH920" s="1">
        <v>10</v>
      </c>
      <c r="CG920" s="1">
        <v>11</v>
      </c>
    </row>
    <row r="921" spans="1:85" ht="8.25">
      <c r="A921" s="13">
        <v>1</v>
      </c>
      <c r="B921" s="24">
        <v>40553</v>
      </c>
      <c r="C921" s="35">
        <v>0.4895833333333333</v>
      </c>
      <c r="D921" s="1">
        <v>32.5</v>
      </c>
      <c r="E921" s="1">
        <v>26.3</v>
      </c>
      <c r="F921" s="1">
        <v>48184</v>
      </c>
      <c r="G921" s="1">
        <v>48175</v>
      </c>
      <c r="H921" s="1">
        <f t="shared" si="66"/>
        <v>9</v>
      </c>
      <c r="I921" s="16">
        <f t="shared" si="67"/>
        <v>0.7948125</v>
      </c>
      <c r="N921" s="1">
        <v>94</v>
      </c>
      <c r="O921" s="1">
        <v>37</v>
      </c>
      <c r="S921" s="1">
        <v>19</v>
      </c>
      <c r="Y921" s="1">
        <v>1</v>
      </c>
      <c r="AA921" s="1">
        <v>151</v>
      </c>
      <c r="CG921" s="1">
        <v>0</v>
      </c>
    </row>
    <row r="922" spans="1:85" ht="8.25">
      <c r="A922" s="13">
        <v>2</v>
      </c>
      <c r="B922" s="24">
        <v>40553</v>
      </c>
      <c r="C922" s="35">
        <v>0.4756944444444444</v>
      </c>
      <c r="D922" s="1">
        <v>32.8</v>
      </c>
      <c r="E922" s="1">
        <v>25.7</v>
      </c>
      <c r="F922" s="1">
        <v>48175</v>
      </c>
      <c r="G922" s="1">
        <v>48165</v>
      </c>
      <c r="H922" s="1">
        <f t="shared" si="66"/>
        <v>10</v>
      </c>
      <c r="I922" s="16">
        <f t="shared" si="67"/>
        <v>0.883125</v>
      </c>
      <c r="N922" s="1">
        <v>55</v>
      </c>
      <c r="O922" s="1">
        <v>3</v>
      </c>
      <c r="S922" s="1">
        <v>4</v>
      </c>
      <c r="Z922" s="1">
        <v>1</v>
      </c>
      <c r="AA922" s="1">
        <v>63</v>
      </c>
      <c r="CG922" s="1">
        <v>0</v>
      </c>
    </row>
    <row r="923" spans="1:85" ht="8.25">
      <c r="A923" s="13">
        <v>3</v>
      </c>
      <c r="B923" s="24">
        <v>40553</v>
      </c>
      <c r="C923" s="35">
        <v>0.4673611111111111</v>
      </c>
      <c r="D923" s="1">
        <v>32.9</v>
      </c>
      <c r="E923" s="1">
        <v>25.5</v>
      </c>
      <c r="F923" s="1">
        <v>48165</v>
      </c>
      <c r="G923" s="1">
        <v>48127</v>
      </c>
      <c r="H923" s="1">
        <f t="shared" si="66"/>
        <v>38</v>
      </c>
      <c r="I923" s="16">
        <f t="shared" si="67"/>
        <v>3.3558750000000006</v>
      </c>
      <c r="AA923" s="1">
        <v>0</v>
      </c>
      <c r="CG923" s="1">
        <v>0</v>
      </c>
    </row>
    <row r="924" spans="1:85" ht="8.25">
      <c r="A924" s="13">
        <v>4</v>
      </c>
      <c r="B924" s="24">
        <v>40553</v>
      </c>
      <c r="C924" s="35">
        <v>0.4375</v>
      </c>
      <c r="D924" s="1">
        <v>8.6</v>
      </c>
      <c r="E924" s="1">
        <v>26.4</v>
      </c>
      <c r="F924" s="1">
        <v>48059</v>
      </c>
      <c r="G924" s="1">
        <v>47963</v>
      </c>
      <c r="H924" s="1">
        <f t="shared" si="66"/>
        <v>96</v>
      </c>
      <c r="I924" s="16">
        <f t="shared" si="67"/>
        <v>8.478000000000002</v>
      </c>
      <c r="AA924" s="1">
        <v>0</v>
      </c>
      <c r="AE924" s="1">
        <v>1</v>
      </c>
      <c r="CG924" s="1">
        <v>1</v>
      </c>
    </row>
    <row r="925" spans="1:85" ht="8.25">
      <c r="A925" s="13">
        <v>5</v>
      </c>
      <c r="B925" s="24">
        <v>40553</v>
      </c>
      <c r="C925" s="35">
        <v>0.4548611111111111</v>
      </c>
      <c r="D925" s="1">
        <v>20.9</v>
      </c>
      <c r="E925" s="1">
        <v>26.5</v>
      </c>
      <c r="F925" s="1">
        <v>48127</v>
      </c>
      <c r="G925" s="1">
        <v>48059</v>
      </c>
      <c r="H925" s="1">
        <f t="shared" si="66"/>
        <v>68</v>
      </c>
      <c r="I925" s="16">
        <f t="shared" si="67"/>
        <v>6.00525</v>
      </c>
      <c r="J925" s="1">
        <v>1</v>
      </c>
      <c r="N925" s="1">
        <v>5</v>
      </c>
      <c r="S925" s="1">
        <v>6</v>
      </c>
      <c r="Z925" s="1">
        <v>1</v>
      </c>
      <c r="AA925" s="1">
        <v>13</v>
      </c>
      <c r="AH925" s="1">
        <v>1</v>
      </c>
      <c r="CG925" s="1">
        <v>1</v>
      </c>
    </row>
    <row r="926" spans="1:85" ht="8.25">
      <c r="A926" s="13">
        <v>6</v>
      </c>
      <c r="B926" s="24">
        <v>40553</v>
      </c>
      <c r="C926" s="35">
        <v>0.3854166666666667</v>
      </c>
      <c r="D926" s="1">
        <v>7.3</v>
      </c>
      <c r="E926" s="1">
        <v>27.1</v>
      </c>
      <c r="F926" s="1">
        <v>47963</v>
      </c>
      <c r="G926" s="1">
        <v>47811</v>
      </c>
      <c r="H926" s="1">
        <f t="shared" si="66"/>
        <v>152</v>
      </c>
      <c r="I926" s="16">
        <f t="shared" si="67"/>
        <v>13.423500000000002</v>
      </c>
      <c r="AA926" s="1">
        <v>0</v>
      </c>
      <c r="CG926" s="1">
        <v>0</v>
      </c>
    </row>
    <row r="927" spans="1:85" ht="8.25">
      <c r="A927" s="13">
        <v>7</v>
      </c>
      <c r="B927" s="24">
        <v>40553</v>
      </c>
      <c r="C927" s="35">
        <v>0.3993055555555556</v>
      </c>
      <c r="D927" s="1">
        <v>25.9</v>
      </c>
      <c r="E927" s="1">
        <v>25.5</v>
      </c>
      <c r="F927" s="1">
        <v>47811</v>
      </c>
      <c r="G927" s="1">
        <v>47710</v>
      </c>
      <c r="H927" s="1">
        <f t="shared" si="66"/>
        <v>101</v>
      </c>
      <c r="I927" s="16">
        <f t="shared" si="67"/>
        <v>8.919562500000001</v>
      </c>
      <c r="N927" s="1">
        <v>4</v>
      </c>
      <c r="S927" s="1">
        <v>71</v>
      </c>
      <c r="AA927" s="1">
        <v>75</v>
      </c>
      <c r="AE927" s="1">
        <v>18</v>
      </c>
      <c r="AH927" s="1">
        <v>6</v>
      </c>
      <c r="CG927" s="1">
        <v>24</v>
      </c>
    </row>
    <row r="928" spans="1:85" ht="8.25">
      <c r="A928" s="13">
        <v>1</v>
      </c>
      <c r="B928" s="24">
        <v>40581</v>
      </c>
      <c r="C928" s="35">
        <v>0.5</v>
      </c>
      <c r="D928" s="1">
        <v>32.2</v>
      </c>
      <c r="E928" s="1">
        <v>25.9</v>
      </c>
      <c r="F928" s="1">
        <v>50147</v>
      </c>
      <c r="G928" s="1">
        <v>50098</v>
      </c>
      <c r="H928" s="1">
        <f t="shared" si="66"/>
        <v>49</v>
      </c>
      <c r="I928" s="16">
        <f t="shared" si="67"/>
        <v>4.327312500000001</v>
      </c>
      <c r="N928" s="1">
        <v>32</v>
      </c>
      <c r="S928" s="1">
        <v>36</v>
      </c>
      <c r="U928" s="1">
        <v>1</v>
      </c>
      <c r="Z928" s="1">
        <v>17</v>
      </c>
      <c r="AA928" s="1">
        <v>86</v>
      </c>
      <c r="CG928" s="1">
        <v>0</v>
      </c>
    </row>
    <row r="929" spans="1:85" ht="8.25">
      <c r="A929" s="13">
        <v>2</v>
      </c>
      <c r="B929" s="24">
        <v>40581</v>
      </c>
      <c r="C929" s="35">
        <v>0.48194444444444445</v>
      </c>
      <c r="D929" s="1">
        <v>33.2</v>
      </c>
      <c r="E929" s="1">
        <v>25.7</v>
      </c>
      <c r="F929" s="1">
        <v>50098</v>
      </c>
      <c r="G929" s="1">
        <v>50006</v>
      </c>
      <c r="H929" s="1">
        <f t="shared" si="66"/>
        <v>92</v>
      </c>
      <c r="I929" s="16">
        <f t="shared" si="67"/>
        <v>8.12475</v>
      </c>
      <c r="N929" s="1">
        <v>12</v>
      </c>
      <c r="Z929" s="1">
        <v>18</v>
      </c>
      <c r="AA929" s="1">
        <v>30</v>
      </c>
      <c r="AE929" s="1">
        <v>2</v>
      </c>
      <c r="AH929" s="1">
        <v>2</v>
      </c>
      <c r="AQ929" s="1">
        <v>1</v>
      </c>
      <c r="BA929" s="1">
        <v>1</v>
      </c>
      <c r="BM929" s="1">
        <v>1</v>
      </c>
      <c r="CC929" s="1">
        <v>5</v>
      </c>
      <c r="CG929" s="1">
        <v>12</v>
      </c>
    </row>
    <row r="930" spans="1:85" ht="8.25">
      <c r="A930" s="13">
        <v>3</v>
      </c>
      <c r="B930" s="24">
        <v>40581</v>
      </c>
      <c r="C930" s="35">
        <v>0.47291666666666665</v>
      </c>
      <c r="D930" s="1">
        <v>33.1</v>
      </c>
      <c r="E930" s="1">
        <v>25.4</v>
      </c>
      <c r="F930" s="1">
        <v>50006</v>
      </c>
      <c r="G930" s="1">
        <v>49935</v>
      </c>
      <c r="H930" s="1">
        <f t="shared" si="66"/>
        <v>71</v>
      </c>
      <c r="I930" s="16">
        <f t="shared" si="67"/>
        <v>6.2701875000000005</v>
      </c>
      <c r="K930" s="1">
        <v>1</v>
      </c>
      <c r="N930" s="1">
        <v>11</v>
      </c>
      <c r="S930" s="1">
        <v>2</v>
      </c>
      <c r="Z930" s="1">
        <v>71</v>
      </c>
      <c r="AA930" s="1">
        <v>85</v>
      </c>
      <c r="CG930" s="1">
        <v>0</v>
      </c>
    </row>
    <row r="931" spans="1:85" ht="8.25">
      <c r="A931" s="13">
        <v>4</v>
      </c>
      <c r="B931" s="24">
        <v>40581</v>
      </c>
      <c r="C931" s="35">
        <v>0.45694444444444443</v>
      </c>
      <c r="D931" s="1">
        <v>16.8</v>
      </c>
      <c r="E931" s="1">
        <v>24.4</v>
      </c>
      <c r="F931" s="1">
        <v>49935</v>
      </c>
      <c r="G931" s="1">
        <v>49891</v>
      </c>
      <c r="H931" s="1">
        <f t="shared" si="66"/>
        <v>44</v>
      </c>
      <c r="I931" s="16">
        <f t="shared" si="67"/>
        <v>3.8857500000000003</v>
      </c>
      <c r="N931" s="1">
        <v>1</v>
      </c>
      <c r="Z931" s="1">
        <v>1</v>
      </c>
      <c r="AA931" s="1">
        <v>2</v>
      </c>
      <c r="CG931" s="1">
        <v>0</v>
      </c>
    </row>
    <row r="932" spans="1:85" ht="8.25">
      <c r="A932" s="13">
        <v>5</v>
      </c>
      <c r="B932" s="24">
        <v>40581</v>
      </c>
      <c r="C932" s="35">
        <v>0.44375</v>
      </c>
      <c r="D932" s="1">
        <v>27.9</v>
      </c>
      <c r="E932" s="1">
        <v>24.9</v>
      </c>
      <c r="F932" s="1">
        <v>49891</v>
      </c>
      <c r="G932" s="1">
        <v>49839</v>
      </c>
      <c r="H932" s="1">
        <f t="shared" si="66"/>
        <v>52</v>
      </c>
      <c r="I932" s="16">
        <f t="shared" si="67"/>
        <v>4.592250000000001</v>
      </c>
      <c r="N932" s="1">
        <v>15</v>
      </c>
      <c r="Z932" s="1">
        <v>60</v>
      </c>
      <c r="AA932" s="1">
        <v>75</v>
      </c>
      <c r="AE932" s="1">
        <v>1</v>
      </c>
      <c r="AH932" s="1">
        <v>3</v>
      </c>
      <c r="CG932" s="1">
        <v>4</v>
      </c>
    </row>
    <row r="933" spans="1:85" ht="8.25">
      <c r="A933" s="13">
        <v>6</v>
      </c>
      <c r="B933" s="24">
        <v>40581</v>
      </c>
      <c r="C933" s="35">
        <v>0.3798611111111111</v>
      </c>
      <c r="D933" s="1">
        <v>0.3</v>
      </c>
      <c r="E933" s="1">
        <v>22.2</v>
      </c>
      <c r="F933" s="1">
        <v>49755</v>
      </c>
      <c r="G933" s="1">
        <v>49730</v>
      </c>
      <c r="H933" s="1">
        <f t="shared" si="66"/>
        <v>25</v>
      </c>
      <c r="I933" s="16">
        <f t="shared" si="67"/>
        <v>2.2078125</v>
      </c>
      <c r="AA933" s="1">
        <v>0</v>
      </c>
      <c r="CG933" s="1">
        <v>0</v>
      </c>
    </row>
    <row r="934" spans="1:85" ht="8.25">
      <c r="A934" s="13">
        <v>7</v>
      </c>
      <c r="B934" s="24">
        <v>40581</v>
      </c>
      <c r="C934" s="35">
        <v>0.3923611111111111</v>
      </c>
      <c r="D934" s="1">
        <v>32.3</v>
      </c>
      <c r="E934" s="1">
        <v>23.6</v>
      </c>
      <c r="F934" s="1">
        <v>49739</v>
      </c>
      <c r="G934" s="1">
        <v>49755</v>
      </c>
      <c r="H934" s="1">
        <f t="shared" si="66"/>
        <v>-16</v>
      </c>
      <c r="I934" s="16">
        <f t="shared" si="67"/>
        <v>-1.413</v>
      </c>
      <c r="S934" s="1">
        <v>1</v>
      </c>
      <c r="AA934" s="1">
        <v>1</v>
      </c>
      <c r="AE934" s="1">
        <v>52</v>
      </c>
      <c r="AH934" s="1">
        <v>5</v>
      </c>
      <c r="CG934" s="1">
        <v>57</v>
      </c>
    </row>
    <row r="935" spans="1:85" ht="8.25">
      <c r="A935" s="13">
        <v>1</v>
      </c>
      <c r="B935" s="24">
        <v>40617</v>
      </c>
      <c r="C935" s="35">
        <v>0.4409722222222222</v>
      </c>
      <c r="D935" s="1">
        <v>34.4</v>
      </c>
      <c r="E935" s="1">
        <v>21.8</v>
      </c>
      <c r="F935" s="1">
        <v>62235</v>
      </c>
      <c r="G935" s="1">
        <v>62166</v>
      </c>
      <c r="H935" s="1">
        <f t="shared" si="66"/>
        <v>69</v>
      </c>
      <c r="I935" s="16">
        <f t="shared" si="67"/>
        <v>6.0935625</v>
      </c>
      <c r="N935" s="1">
        <v>83</v>
      </c>
      <c r="O935" s="1">
        <v>13</v>
      </c>
      <c r="S935" s="1">
        <v>15</v>
      </c>
      <c r="AA935" s="1">
        <v>111</v>
      </c>
      <c r="AY935" s="1">
        <v>1</v>
      </c>
      <c r="BI935" s="1">
        <v>2</v>
      </c>
      <c r="CG935" s="1">
        <v>3</v>
      </c>
    </row>
    <row r="936" spans="1:85" ht="8.25">
      <c r="A936" s="13">
        <v>2</v>
      </c>
      <c r="B936" s="24">
        <v>40617</v>
      </c>
      <c r="C936" s="35">
        <v>0.4201388888888889</v>
      </c>
      <c r="D936" s="1">
        <v>34.4</v>
      </c>
      <c r="E936" s="1">
        <v>21.6</v>
      </c>
      <c r="F936" s="1">
        <v>62166</v>
      </c>
      <c r="G936" s="1">
        <v>62066</v>
      </c>
      <c r="H936" s="1">
        <f t="shared" si="66"/>
        <v>100</v>
      </c>
      <c r="I936" s="16">
        <f t="shared" si="67"/>
        <v>8.83125</v>
      </c>
      <c r="N936" s="1">
        <v>287</v>
      </c>
      <c r="O936" s="1">
        <v>32</v>
      </c>
      <c r="Z936" s="1">
        <v>5</v>
      </c>
      <c r="AA936" s="1">
        <v>324</v>
      </c>
      <c r="AE936" s="1">
        <v>1</v>
      </c>
      <c r="AH936" s="1">
        <v>3</v>
      </c>
      <c r="BX936" s="1">
        <v>1</v>
      </c>
      <c r="CC936" s="1">
        <v>1</v>
      </c>
      <c r="CD936" s="1">
        <v>1</v>
      </c>
      <c r="CG936" s="1">
        <v>7</v>
      </c>
    </row>
    <row r="937" spans="1:85" ht="8.25">
      <c r="A937" s="13">
        <v>3</v>
      </c>
      <c r="B937" s="24">
        <v>40617</v>
      </c>
      <c r="C937" s="35">
        <v>0.4097222222222222</v>
      </c>
      <c r="D937" s="1">
        <v>34</v>
      </c>
      <c r="E937" s="1">
        <v>17.4</v>
      </c>
      <c r="F937" s="1">
        <v>62066</v>
      </c>
      <c r="G937" s="1">
        <v>51999</v>
      </c>
      <c r="H937" s="1">
        <f t="shared" si="66"/>
        <v>10067</v>
      </c>
      <c r="I937" s="16">
        <f t="shared" si="67"/>
        <v>889.0419375000001</v>
      </c>
      <c r="N937" s="1">
        <v>20</v>
      </c>
      <c r="O937" s="1">
        <v>3</v>
      </c>
      <c r="S937" s="1">
        <v>3</v>
      </c>
      <c r="AA937" s="1">
        <v>26</v>
      </c>
      <c r="AB937" s="1">
        <v>1</v>
      </c>
      <c r="AH937" s="1">
        <v>4</v>
      </c>
      <c r="CA937" s="1">
        <v>1</v>
      </c>
      <c r="CG937" s="1">
        <v>6</v>
      </c>
    </row>
    <row r="938" spans="1:85" ht="8.25">
      <c r="A938" s="13">
        <v>4</v>
      </c>
      <c r="B938" s="24">
        <v>40617</v>
      </c>
      <c r="C938" s="35">
        <v>0.3784722222222222</v>
      </c>
      <c r="D938" s="1">
        <v>11.7</v>
      </c>
      <c r="E938" s="1">
        <v>19.8</v>
      </c>
      <c r="F938" s="1">
        <v>51984</v>
      </c>
      <c r="G938" s="1">
        <v>51899</v>
      </c>
      <c r="H938" s="1">
        <f t="shared" si="66"/>
        <v>85</v>
      </c>
      <c r="I938" s="16">
        <f t="shared" si="67"/>
        <v>7.5065625</v>
      </c>
      <c r="AA938" s="1">
        <v>0</v>
      </c>
      <c r="AH938" s="1">
        <v>1</v>
      </c>
      <c r="CG938" s="1">
        <v>1</v>
      </c>
    </row>
    <row r="939" spans="1:85" ht="8.25">
      <c r="A939" s="13">
        <v>5</v>
      </c>
      <c r="B939" s="24">
        <v>40617</v>
      </c>
      <c r="C939" s="35">
        <v>0.3958333333333333</v>
      </c>
      <c r="D939" s="1">
        <v>11.3</v>
      </c>
      <c r="E939" s="1">
        <v>20.5</v>
      </c>
      <c r="F939" s="1">
        <v>51999</v>
      </c>
      <c r="G939" s="1">
        <v>51984</v>
      </c>
      <c r="H939" s="1">
        <f t="shared" si="66"/>
        <v>15</v>
      </c>
      <c r="I939" s="16">
        <f t="shared" si="67"/>
        <v>1.3246875</v>
      </c>
      <c r="AA939" s="1">
        <v>0</v>
      </c>
      <c r="AE939" s="1">
        <v>2</v>
      </c>
      <c r="CG939" s="1">
        <v>2</v>
      </c>
    </row>
    <row r="940" spans="1:85" ht="8.25">
      <c r="A940" s="13">
        <v>6</v>
      </c>
      <c r="B940" s="24">
        <v>40616</v>
      </c>
      <c r="C940" s="35">
        <v>0.4027777777777778</v>
      </c>
      <c r="D940" s="1">
        <v>15.5</v>
      </c>
      <c r="E940" s="1">
        <v>19.7</v>
      </c>
      <c r="F940" s="1">
        <v>51899</v>
      </c>
      <c r="G940" s="1">
        <v>51835</v>
      </c>
      <c r="H940" s="1">
        <f t="shared" si="66"/>
        <v>64</v>
      </c>
      <c r="I940" s="16">
        <f t="shared" si="67"/>
        <v>5.652</v>
      </c>
      <c r="AA940" s="1">
        <v>0</v>
      </c>
      <c r="CG940" s="1">
        <v>0</v>
      </c>
    </row>
    <row r="941" spans="1:85" ht="8.25">
      <c r="A941" s="13">
        <v>7</v>
      </c>
      <c r="B941" s="24">
        <v>40616</v>
      </c>
      <c r="C941" s="35">
        <v>0.4166666666666667</v>
      </c>
      <c r="D941" s="1">
        <v>34.4</v>
      </c>
      <c r="E941" s="1">
        <v>19.7</v>
      </c>
      <c r="F941" s="1">
        <v>51899</v>
      </c>
      <c r="G941" s="1">
        <v>51899</v>
      </c>
      <c r="H941" s="1">
        <f t="shared" si="66"/>
        <v>0</v>
      </c>
      <c r="I941" s="16">
        <f t="shared" si="67"/>
        <v>0</v>
      </c>
      <c r="N941" s="1">
        <v>77</v>
      </c>
      <c r="O941" s="1">
        <v>4</v>
      </c>
      <c r="S941" s="1">
        <v>1</v>
      </c>
      <c r="AA941" s="1">
        <v>82</v>
      </c>
      <c r="AH941" s="1">
        <v>5</v>
      </c>
      <c r="CA941" s="1">
        <v>2</v>
      </c>
      <c r="CG941" s="1">
        <v>7</v>
      </c>
    </row>
    <row r="942" spans="1:85" ht="8.25">
      <c r="A942" s="13">
        <v>1</v>
      </c>
      <c r="B942" s="24">
        <v>40638</v>
      </c>
      <c r="C942" s="35">
        <v>0.3958333333333333</v>
      </c>
      <c r="D942" s="1">
        <v>37.7</v>
      </c>
      <c r="E942" s="1">
        <v>22.4</v>
      </c>
      <c r="F942" s="1">
        <v>55019</v>
      </c>
      <c r="G942" s="1">
        <v>54934</v>
      </c>
      <c r="H942" s="1">
        <f t="shared" si="66"/>
        <v>85</v>
      </c>
      <c r="I942" s="16">
        <f t="shared" si="67"/>
        <v>7.5065625</v>
      </c>
      <c r="N942" s="1">
        <v>8</v>
      </c>
      <c r="O942" s="1">
        <v>1</v>
      </c>
      <c r="Z942" s="1">
        <v>49</v>
      </c>
      <c r="AA942" s="1">
        <v>58</v>
      </c>
      <c r="AH942" s="1">
        <v>3</v>
      </c>
      <c r="CG942" s="1">
        <v>3</v>
      </c>
    </row>
    <row r="943" spans="1:85" ht="8.25">
      <c r="A943" s="13">
        <v>2</v>
      </c>
      <c r="B943" s="24">
        <v>40638</v>
      </c>
      <c r="C943" s="35">
        <v>0.3819444444444444</v>
      </c>
      <c r="D943" s="1">
        <v>33.8</v>
      </c>
      <c r="E943" s="1">
        <v>21.7</v>
      </c>
      <c r="F943" s="1">
        <v>54934</v>
      </c>
      <c r="G943" s="1">
        <v>54810</v>
      </c>
      <c r="H943" s="1">
        <f t="shared" si="66"/>
        <v>124</v>
      </c>
      <c r="I943" s="16">
        <f t="shared" si="67"/>
        <v>10.950750000000001</v>
      </c>
      <c r="N943" s="1">
        <v>101</v>
      </c>
      <c r="O943" s="1">
        <v>19</v>
      </c>
      <c r="U943" s="1">
        <v>1</v>
      </c>
      <c r="Z943" s="1">
        <v>37</v>
      </c>
      <c r="AA943" s="1">
        <v>158</v>
      </c>
      <c r="AH943" s="1">
        <v>5</v>
      </c>
      <c r="BG943" s="1">
        <v>1</v>
      </c>
      <c r="BS943" s="1">
        <v>2</v>
      </c>
      <c r="CA943" s="1">
        <v>4</v>
      </c>
      <c r="CG943" s="1">
        <v>12</v>
      </c>
    </row>
    <row r="944" spans="1:85" ht="8.25">
      <c r="A944" s="13">
        <v>3</v>
      </c>
      <c r="B944" s="24">
        <v>40638</v>
      </c>
      <c r="C944" s="35">
        <v>0.3715277777777778</v>
      </c>
      <c r="D944" s="1">
        <v>33.1</v>
      </c>
      <c r="E944" s="1">
        <v>22.6</v>
      </c>
      <c r="F944" s="1">
        <v>54810</v>
      </c>
      <c r="G944" s="1">
        <v>54797</v>
      </c>
      <c r="H944" s="1">
        <f t="shared" si="66"/>
        <v>13</v>
      </c>
      <c r="I944" s="16">
        <f t="shared" si="67"/>
        <v>1.1480625000000002</v>
      </c>
      <c r="AA944" s="1">
        <v>0</v>
      </c>
      <c r="BW944" s="1">
        <v>1</v>
      </c>
      <c r="CA944" s="1">
        <v>2</v>
      </c>
      <c r="CG944" s="1">
        <v>3</v>
      </c>
    </row>
    <row r="945" spans="1:85" ht="8.25">
      <c r="A945" s="13">
        <v>4</v>
      </c>
      <c r="B945" s="24">
        <v>40637</v>
      </c>
      <c r="C945" s="35">
        <v>0.4236111111111111</v>
      </c>
      <c r="D945" s="1">
        <v>16</v>
      </c>
      <c r="E945" s="1">
        <v>21.4</v>
      </c>
      <c r="F945" s="1">
        <v>54769</v>
      </c>
      <c r="G945" s="1">
        <v>54764</v>
      </c>
      <c r="H945" s="1">
        <f t="shared" si="66"/>
        <v>5</v>
      </c>
      <c r="I945" s="16">
        <f t="shared" si="67"/>
        <v>0.4415625</v>
      </c>
      <c r="AA945" s="1">
        <v>0</v>
      </c>
      <c r="CG945" s="1">
        <v>0</v>
      </c>
    </row>
    <row r="946" spans="1:85" ht="8.25">
      <c r="A946" s="13">
        <v>5</v>
      </c>
      <c r="B946" s="24">
        <v>40637</v>
      </c>
      <c r="C946" s="35">
        <v>0.4375</v>
      </c>
      <c r="D946" s="1">
        <v>18.2</v>
      </c>
      <c r="E946" s="1">
        <v>22.7</v>
      </c>
      <c r="F946" s="1">
        <v>54771</v>
      </c>
      <c r="G946" s="1">
        <v>54769</v>
      </c>
      <c r="H946" s="1">
        <f t="shared" si="66"/>
        <v>2</v>
      </c>
      <c r="I946" s="16">
        <f t="shared" si="67"/>
        <v>0.176625</v>
      </c>
      <c r="AA946" s="1">
        <v>0</v>
      </c>
      <c r="CG946" s="1">
        <v>0</v>
      </c>
    </row>
    <row r="947" spans="1:85" ht="8.25">
      <c r="A947" s="13">
        <v>6</v>
      </c>
      <c r="B947" s="24">
        <v>40637</v>
      </c>
      <c r="C947" s="35">
        <v>0.3819444444444444</v>
      </c>
      <c r="D947" s="1">
        <v>15.1</v>
      </c>
      <c r="E947" s="1">
        <v>21.7</v>
      </c>
      <c r="F947" s="1">
        <v>54745</v>
      </c>
      <c r="G947" s="1">
        <v>54729</v>
      </c>
      <c r="H947" s="1">
        <f t="shared" si="66"/>
        <v>16</v>
      </c>
      <c r="I947" s="16">
        <f t="shared" si="67"/>
        <v>1.413</v>
      </c>
      <c r="AA947" s="1">
        <v>0</v>
      </c>
      <c r="CG947" s="1">
        <v>0</v>
      </c>
    </row>
    <row r="948" spans="1:85" ht="8.25">
      <c r="A948" s="13">
        <v>7</v>
      </c>
      <c r="B948" s="24">
        <v>40637</v>
      </c>
      <c r="C948" s="35">
        <v>0.3923611111111111</v>
      </c>
      <c r="D948" s="1">
        <v>13.8</v>
      </c>
      <c r="E948" s="1">
        <v>21.8</v>
      </c>
      <c r="F948" s="1">
        <v>54764</v>
      </c>
      <c r="G948" s="1">
        <v>54745</v>
      </c>
      <c r="H948" s="1">
        <f>F948-G948</f>
        <v>19</v>
      </c>
      <c r="I948" s="16">
        <f t="shared" si="67"/>
        <v>1.6779375000000003</v>
      </c>
      <c r="AA948" s="1">
        <v>0</v>
      </c>
      <c r="AE948" s="1">
        <v>1</v>
      </c>
      <c r="CG948" s="1">
        <v>1</v>
      </c>
    </row>
    <row r="949" spans="1:85" ht="8.25">
      <c r="A949" s="13">
        <v>1</v>
      </c>
      <c r="B949" s="24">
        <v>40667</v>
      </c>
      <c r="C949" s="35">
        <v>0.375</v>
      </c>
      <c r="D949" s="1">
        <v>33.9</v>
      </c>
      <c r="E949" s="1">
        <v>18</v>
      </c>
      <c r="F949" s="1">
        <v>56673</v>
      </c>
      <c r="G949" s="1">
        <v>56561</v>
      </c>
      <c r="H949" s="1">
        <f>F949-G949</f>
        <v>112</v>
      </c>
      <c r="I949" s="16">
        <f t="shared" si="67"/>
        <v>9.891</v>
      </c>
      <c r="AA949" s="1">
        <v>0</v>
      </c>
      <c r="AH949" s="1">
        <v>1</v>
      </c>
      <c r="BM949" s="1">
        <v>4</v>
      </c>
      <c r="CG949" s="1">
        <v>5</v>
      </c>
    </row>
    <row r="950" spans="1:85" ht="8.25">
      <c r="A950" s="13">
        <v>2</v>
      </c>
      <c r="B950" s="24">
        <v>40666</v>
      </c>
      <c r="C950" s="35">
        <v>0.3854166666666667</v>
      </c>
      <c r="D950" s="1">
        <v>33.5</v>
      </c>
      <c r="E950" s="1">
        <v>18.5</v>
      </c>
      <c r="I950" s="16"/>
      <c r="N950" s="1">
        <v>9</v>
      </c>
      <c r="O950" s="1">
        <v>1</v>
      </c>
      <c r="S950" s="1">
        <v>6</v>
      </c>
      <c r="AA950" s="1">
        <v>16</v>
      </c>
      <c r="AH950" s="1">
        <v>2</v>
      </c>
      <c r="CG950" s="1">
        <v>2</v>
      </c>
    </row>
    <row r="951" spans="1:85" ht="8.25">
      <c r="A951" s="13">
        <v>3</v>
      </c>
      <c r="B951" s="24">
        <v>40666</v>
      </c>
      <c r="C951" s="35">
        <v>0.3958333333333333</v>
      </c>
      <c r="D951" s="1">
        <v>32.09</v>
      </c>
      <c r="E951" s="1">
        <v>19.6</v>
      </c>
      <c r="I951" s="16"/>
      <c r="N951" s="1">
        <v>21</v>
      </c>
      <c r="O951" s="1">
        <v>5</v>
      </c>
      <c r="S951" s="1">
        <v>1</v>
      </c>
      <c r="AA951" s="1">
        <v>27</v>
      </c>
      <c r="AE951" s="1">
        <v>11</v>
      </c>
      <c r="AH951" s="1">
        <v>4</v>
      </c>
      <c r="BF951" s="1">
        <v>1</v>
      </c>
      <c r="CG951" s="1">
        <v>16</v>
      </c>
    </row>
    <row r="952" spans="1:85" ht="8.25">
      <c r="A952" s="13">
        <v>4</v>
      </c>
      <c r="B952" s="24">
        <v>40666</v>
      </c>
      <c r="C952" s="35">
        <v>0.42430555555555555</v>
      </c>
      <c r="D952" s="1">
        <v>6.6</v>
      </c>
      <c r="E952" s="1">
        <v>17.8</v>
      </c>
      <c r="I952" s="16"/>
      <c r="AA952" s="1">
        <v>0</v>
      </c>
      <c r="AH952" s="1">
        <v>1</v>
      </c>
      <c r="CG952" s="1">
        <v>1</v>
      </c>
    </row>
    <row r="953" spans="1:85" ht="8.25">
      <c r="A953" s="13">
        <v>5</v>
      </c>
      <c r="B953" s="24">
        <v>40666</v>
      </c>
      <c r="C953" s="35">
        <v>0.4097222222222222</v>
      </c>
      <c r="D953" s="1">
        <v>17.7</v>
      </c>
      <c r="E953" s="1">
        <v>18.8</v>
      </c>
      <c r="I953" s="16"/>
      <c r="N953" s="1">
        <v>1</v>
      </c>
      <c r="AA953" s="1">
        <v>1</v>
      </c>
      <c r="AN953" s="1">
        <v>1</v>
      </c>
      <c r="CG953" s="1">
        <v>1</v>
      </c>
    </row>
    <row r="954" spans="1:85" ht="8.25">
      <c r="A954" s="13">
        <v>6</v>
      </c>
      <c r="B954" s="24">
        <v>40667</v>
      </c>
      <c r="C954" s="35">
        <v>0.4131944444444444</v>
      </c>
      <c r="D954" s="1">
        <v>10.6</v>
      </c>
      <c r="E954" s="1">
        <v>17.1</v>
      </c>
      <c r="F954" s="1">
        <v>56790</v>
      </c>
      <c r="G954" s="1">
        <v>56673</v>
      </c>
      <c r="H954" s="1">
        <f aca="true" t="shared" si="68" ref="H954:H985">F954-G954</f>
        <v>117</v>
      </c>
      <c r="I954" s="16">
        <f aca="true" t="shared" si="69" ref="I954:I985">H954*0.45*3.14*(0.25^2)</f>
        <v>10.3325625</v>
      </c>
      <c r="AA954" s="1">
        <v>0</v>
      </c>
      <c r="AE954" s="1">
        <v>12</v>
      </c>
      <c r="CG954" s="1">
        <v>12</v>
      </c>
    </row>
    <row r="955" spans="1:85" ht="8.25">
      <c r="A955" s="13">
        <v>7</v>
      </c>
      <c r="B955" s="24">
        <v>40667</v>
      </c>
      <c r="C955" s="35">
        <v>0.4270833333333333</v>
      </c>
      <c r="D955" s="1">
        <v>18.9</v>
      </c>
      <c r="E955" s="1">
        <v>17.4</v>
      </c>
      <c r="F955" s="1">
        <v>56902</v>
      </c>
      <c r="G955" s="1">
        <v>56790</v>
      </c>
      <c r="H955" s="1">
        <f t="shared" si="68"/>
        <v>112</v>
      </c>
      <c r="I955" s="16">
        <f t="shared" si="69"/>
        <v>9.891</v>
      </c>
      <c r="AA955" s="1">
        <v>0</v>
      </c>
      <c r="AE955" s="1">
        <v>1</v>
      </c>
      <c r="CG955" s="1">
        <v>1</v>
      </c>
    </row>
    <row r="956" spans="1:85" ht="8.25">
      <c r="A956" s="13">
        <v>1</v>
      </c>
      <c r="B956" s="24">
        <v>40700</v>
      </c>
      <c r="C956" s="35">
        <v>0.3715277777777778</v>
      </c>
      <c r="D956" s="1">
        <v>32.9</v>
      </c>
      <c r="E956" s="1">
        <v>14.9</v>
      </c>
      <c r="F956" s="1">
        <v>18351</v>
      </c>
      <c r="G956" s="1">
        <v>18321</v>
      </c>
      <c r="H956" s="1">
        <f t="shared" si="68"/>
        <v>30</v>
      </c>
      <c r="I956" s="16">
        <f t="shared" si="69"/>
        <v>2.649375</v>
      </c>
      <c r="N956" s="1">
        <v>2</v>
      </c>
      <c r="U956" s="1">
        <v>1</v>
      </c>
      <c r="AA956" s="1">
        <v>3</v>
      </c>
      <c r="AH956" s="1">
        <v>2</v>
      </c>
      <c r="BE956" s="1">
        <v>2</v>
      </c>
      <c r="BM956" s="1">
        <v>1</v>
      </c>
      <c r="CG956" s="1">
        <v>5</v>
      </c>
    </row>
    <row r="957" spans="1:85" ht="8.25">
      <c r="A957" s="13">
        <v>2</v>
      </c>
      <c r="B957" s="24">
        <v>40700</v>
      </c>
      <c r="C957" s="35">
        <v>0.3854166666666667</v>
      </c>
      <c r="D957" s="1">
        <v>30</v>
      </c>
      <c r="E957" s="1">
        <v>14.4</v>
      </c>
      <c r="F957" s="1">
        <v>18551</v>
      </c>
      <c r="G957" s="1">
        <v>18351</v>
      </c>
      <c r="H957" s="1">
        <f t="shared" si="68"/>
        <v>200</v>
      </c>
      <c r="I957" s="16">
        <f t="shared" si="69"/>
        <v>17.6625</v>
      </c>
      <c r="N957" s="1">
        <v>6</v>
      </c>
      <c r="U957" s="1">
        <v>12</v>
      </c>
      <c r="AA957" s="1">
        <v>18</v>
      </c>
      <c r="AH957" s="1">
        <v>7</v>
      </c>
      <c r="CG957" s="1">
        <v>7</v>
      </c>
    </row>
    <row r="958" spans="1:85" ht="8.25">
      <c r="A958" s="13">
        <v>3</v>
      </c>
      <c r="B958" s="24">
        <v>40700</v>
      </c>
      <c r="C958" s="35">
        <v>0.3958333333333333</v>
      </c>
      <c r="D958" s="1">
        <v>14.9</v>
      </c>
      <c r="E958" s="1">
        <v>14.4</v>
      </c>
      <c r="F958" s="1">
        <v>18551</v>
      </c>
      <c r="G958" s="1">
        <v>18650</v>
      </c>
      <c r="H958" s="1">
        <f t="shared" si="68"/>
        <v>-99</v>
      </c>
      <c r="I958" s="16">
        <f t="shared" si="69"/>
        <v>-8.742937500000002</v>
      </c>
      <c r="AA958" s="1">
        <v>0</v>
      </c>
      <c r="AE958" s="1">
        <v>2</v>
      </c>
      <c r="CG958" s="1">
        <v>2</v>
      </c>
    </row>
    <row r="959" spans="1:85" ht="8.25">
      <c r="A959" s="13">
        <v>4</v>
      </c>
      <c r="B959" s="24">
        <v>40700</v>
      </c>
      <c r="C959" s="35">
        <v>0.4236111111111111</v>
      </c>
      <c r="D959" s="1">
        <v>17.4</v>
      </c>
      <c r="E959" s="1">
        <v>13.4</v>
      </c>
      <c r="F959" s="1">
        <v>18733</v>
      </c>
      <c r="G959" s="1">
        <v>18650</v>
      </c>
      <c r="H959" s="1">
        <f t="shared" si="68"/>
        <v>83</v>
      </c>
      <c r="I959" s="16">
        <f t="shared" si="69"/>
        <v>7.329937500000001</v>
      </c>
      <c r="AA959" s="1">
        <v>0</v>
      </c>
      <c r="AE959" s="1">
        <v>14</v>
      </c>
      <c r="AH959" s="1">
        <v>1</v>
      </c>
      <c r="BM959" s="1">
        <v>2</v>
      </c>
      <c r="CG959" s="1">
        <v>17</v>
      </c>
    </row>
    <row r="960" spans="1:85" ht="8.25">
      <c r="A960" s="13">
        <v>5</v>
      </c>
      <c r="B960" s="24">
        <v>40700</v>
      </c>
      <c r="C960" s="35">
        <v>0.4097222222222222</v>
      </c>
      <c r="D960" s="1">
        <v>13.6</v>
      </c>
      <c r="E960" s="1">
        <v>12.8</v>
      </c>
      <c r="F960" s="1">
        <v>18650</v>
      </c>
      <c r="G960" s="1">
        <v>18733</v>
      </c>
      <c r="H960" s="1">
        <f t="shared" si="68"/>
        <v>-83</v>
      </c>
      <c r="I960" s="16">
        <f t="shared" si="69"/>
        <v>-7.329937500000001</v>
      </c>
      <c r="AA960" s="1">
        <v>0</v>
      </c>
      <c r="AE960" s="1">
        <v>5</v>
      </c>
      <c r="CG960" s="1">
        <v>5</v>
      </c>
    </row>
    <row r="961" spans="1:85" ht="8.25">
      <c r="A961" s="13">
        <v>6</v>
      </c>
      <c r="B961" s="24">
        <v>40701</v>
      </c>
      <c r="C961" s="35">
        <v>0.3784722222222222</v>
      </c>
      <c r="D961" s="1">
        <v>17.9</v>
      </c>
      <c r="E961" s="1">
        <v>14.5</v>
      </c>
      <c r="F961" s="1">
        <v>18399</v>
      </c>
      <c r="G961" s="1">
        <v>18360</v>
      </c>
      <c r="H961" s="1">
        <f t="shared" si="68"/>
        <v>39</v>
      </c>
      <c r="I961" s="16">
        <f t="shared" si="69"/>
        <v>3.4441875000000004</v>
      </c>
      <c r="AA961" s="1">
        <v>0</v>
      </c>
      <c r="AE961" s="1">
        <v>4</v>
      </c>
      <c r="AH961" s="1">
        <v>1</v>
      </c>
      <c r="CG961" s="1">
        <v>5</v>
      </c>
    </row>
    <row r="962" spans="1:85" ht="8.25">
      <c r="A962" s="13">
        <v>7</v>
      </c>
      <c r="B962" s="24">
        <v>40701</v>
      </c>
      <c r="C962" s="35"/>
      <c r="D962" s="1">
        <v>15.1</v>
      </c>
      <c r="E962" s="1">
        <v>14.2</v>
      </c>
      <c r="G962" s="1">
        <v>18367</v>
      </c>
      <c r="H962" s="1">
        <f t="shared" si="68"/>
        <v>-18367</v>
      </c>
      <c r="I962" s="16">
        <f t="shared" si="69"/>
        <v>-1622.0356875</v>
      </c>
      <c r="AA962" s="1">
        <v>0</v>
      </c>
      <c r="CG962" s="1">
        <v>0</v>
      </c>
    </row>
    <row r="963" spans="1:85" ht="8.25">
      <c r="A963" s="13">
        <v>1</v>
      </c>
      <c r="B963" s="24">
        <v>40729</v>
      </c>
      <c r="C963" s="35">
        <v>0.4930555555555556</v>
      </c>
      <c r="D963" s="1">
        <v>26</v>
      </c>
      <c r="E963" s="1">
        <v>11</v>
      </c>
      <c r="F963" s="1">
        <v>19357</v>
      </c>
      <c r="G963" s="1">
        <v>19348</v>
      </c>
      <c r="H963" s="1">
        <f t="shared" si="68"/>
        <v>9</v>
      </c>
      <c r="I963" s="16">
        <f t="shared" si="69"/>
        <v>0.7948125</v>
      </c>
      <c r="AA963" s="1">
        <v>0</v>
      </c>
      <c r="CG963" s="1">
        <v>0</v>
      </c>
    </row>
    <row r="964" spans="1:85" ht="8.25">
      <c r="A964" s="13">
        <v>2</v>
      </c>
      <c r="B964" s="24">
        <v>40729</v>
      </c>
      <c r="C964" s="35">
        <v>0.4798611111111111</v>
      </c>
      <c r="D964" s="1">
        <v>27.1</v>
      </c>
      <c r="E964" s="1">
        <v>11.3</v>
      </c>
      <c r="F964" s="1">
        <v>19348</v>
      </c>
      <c r="G964" s="1">
        <v>19340</v>
      </c>
      <c r="H964" s="1">
        <f t="shared" si="68"/>
        <v>8</v>
      </c>
      <c r="I964" s="16">
        <f t="shared" si="69"/>
        <v>0.7065</v>
      </c>
      <c r="AA964" s="1">
        <v>0</v>
      </c>
      <c r="CG964" s="1">
        <v>0</v>
      </c>
    </row>
    <row r="965" spans="1:85" ht="8.25">
      <c r="A965" s="13">
        <v>3</v>
      </c>
      <c r="B965" s="24">
        <v>40729</v>
      </c>
      <c r="C965" s="35">
        <v>0.4701388888888889</v>
      </c>
      <c r="D965" s="1">
        <v>27.8</v>
      </c>
      <c r="E965" s="1">
        <v>10.6</v>
      </c>
      <c r="F965" s="1">
        <v>19340</v>
      </c>
      <c r="G965" s="1">
        <v>19330</v>
      </c>
      <c r="H965" s="1">
        <f t="shared" si="68"/>
        <v>10</v>
      </c>
      <c r="I965" s="16">
        <f t="shared" si="69"/>
        <v>0.883125</v>
      </c>
      <c r="AA965" s="1">
        <v>0</v>
      </c>
      <c r="AE965" s="1">
        <v>9</v>
      </c>
      <c r="AH965" s="1">
        <v>1</v>
      </c>
      <c r="AN965" s="1">
        <v>1</v>
      </c>
      <c r="BM965" s="1">
        <v>1</v>
      </c>
      <c r="CG965" s="1">
        <v>12</v>
      </c>
    </row>
    <row r="966" spans="1:85" ht="8.25">
      <c r="A966" s="13">
        <v>4</v>
      </c>
      <c r="B966" s="24">
        <v>40729</v>
      </c>
      <c r="C966" s="35">
        <v>0.4444444444444444</v>
      </c>
      <c r="D966" s="1">
        <v>14.7</v>
      </c>
      <c r="E966" s="1">
        <v>6.8</v>
      </c>
      <c r="F966" s="1">
        <v>19320</v>
      </c>
      <c r="G966" s="1">
        <v>19319</v>
      </c>
      <c r="H966" s="1">
        <f t="shared" si="68"/>
        <v>1</v>
      </c>
      <c r="I966" s="16">
        <f t="shared" si="69"/>
        <v>0.0883125</v>
      </c>
      <c r="AA966" s="1">
        <v>0</v>
      </c>
      <c r="CG966" s="1">
        <v>0</v>
      </c>
    </row>
    <row r="967" spans="1:85" ht="8.25">
      <c r="A967" s="13">
        <v>5</v>
      </c>
      <c r="B967" s="24">
        <v>40729</v>
      </c>
      <c r="C967" s="35">
        <v>0.4583333333333333</v>
      </c>
      <c r="D967" s="1">
        <v>22.9</v>
      </c>
      <c r="E967" s="1">
        <v>9</v>
      </c>
      <c r="F967" s="1">
        <v>19330</v>
      </c>
      <c r="G967" s="1">
        <v>19320</v>
      </c>
      <c r="H967" s="1">
        <f t="shared" si="68"/>
        <v>10</v>
      </c>
      <c r="I967" s="16">
        <f t="shared" si="69"/>
        <v>0.883125</v>
      </c>
      <c r="AA967" s="1">
        <v>0</v>
      </c>
      <c r="CG967" s="1">
        <v>0</v>
      </c>
    </row>
    <row r="968" spans="1:85" ht="8.25">
      <c r="A968" s="13">
        <v>6</v>
      </c>
      <c r="B968" s="24">
        <v>40729</v>
      </c>
      <c r="C968" s="35">
        <v>0.3854166666666667</v>
      </c>
      <c r="D968" s="1">
        <v>26.3</v>
      </c>
      <c r="E968" s="1">
        <v>9.1</v>
      </c>
      <c r="F968" s="1">
        <v>19313</v>
      </c>
      <c r="G968" s="1">
        <v>19103</v>
      </c>
      <c r="H968" s="1">
        <f t="shared" si="68"/>
        <v>210</v>
      </c>
      <c r="I968" s="16">
        <f t="shared" si="69"/>
        <v>18.545625</v>
      </c>
      <c r="AA968" s="1">
        <v>0</v>
      </c>
      <c r="CG968" s="1">
        <v>0</v>
      </c>
    </row>
    <row r="969" spans="1:85" ht="8.25">
      <c r="A969" s="13">
        <v>7</v>
      </c>
      <c r="B969" s="24">
        <v>40729</v>
      </c>
      <c r="C969" s="35">
        <v>0.3993055555555556</v>
      </c>
      <c r="D969" s="1">
        <v>26.5</v>
      </c>
      <c r="E969" s="1">
        <v>8.2</v>
      </c>
      <c r="F969" s="1">
        <v>19319</v>
      </c>
      <c r="G969" s="1">
        <v>19313</v>
      </c>
      <c r="H969" s="1">
        <f t="shared" si="68"/>
        <v>6</v>
      </c>
      <c r="I969" s="16">
        <f t="shared" si="69"/>
        <v>0.5298750000000001</v>
      </c>
      <c r="AA969" s="1">
        <v>0</v>
      </c>
      <c r="AE969" s="1">
        <v>2</v>
      </c>
      <c r="CG969" s="1">
        <v>2</v>
      </c>
    </row>
    <row r="970" spans="1:85" ht="8.25">
      <c r="A970" s="13">
        <v>1</v>
      </c>
      <c r="B970" s="24">
        <v>40760</v>
      </c>
      <c r="C970" s="35">
        <v>0.4409722222222222</v>
      </c>
      <c r="D970" s="1">
        <v>29.4</v>
      </c>
      <c r="E970" s="1">
        <v>11.5</v>
      </c>
      <c r="F970" s="1">
        <v>19396</v>
      </c>
      <c r="G970" s="1">
        <v>19374</v>
      </c>
      <c r="H970" s="1">
        <f t="shared" si="68"/>
        <v>22</v>
      </c>
      <c r="I970" s="16">
        <f t="shared" si="69"/>
        <v>1.9428750000000001</v>
      </c>
      <c r="AA970" s="1">
        <v>0</v>
      </c>
      <c r="CG970" s="1">
        <v>0</v>
      </c>
    </row>
    <row r="971" spans="1:85" ht="8.25">
      <c r="A971" s="13">
        <v>2</v>
      </c>
      <c r="B971" s="24">
        <v>40760</v>
      </c>
      <c r="C971" s="35">
        <v>0.4201388888888889</v>
      </c>
      <c r="D971" s="1">
        <v>25</v>
      </c>
      <c r="E971" s="1">
        <v>11.5</v>
      </c>
      <c r="F971" s="1">
        <v>19374</v>
      </c>
      <c r="G971" s="1">
        <v>19359</v>
      </c>
      <c r="H971" s="1">
        <f t="shared" si="68"/>
        <v>15</v>
      </c>
      <c r="I971" s="16">
        <f t="shared" si="69"/>
        <v>1.3246875</v>
      </c>
      <c r="O971" s="1">
        <v>1</v>
      </c>
      <c r="AA971" s="1">
        <v>1</v>
      </c>
      <c r="BM971" s="1">
        <v>6</v>
      </c>
      <c r="CG971" s="1">
        <v>6</v>
      </c>
    </row>
    <row r="972" spans="1:85" ht="8.25">
      <c r="A972" s="13">
        <v>3</v>
      </c>
      <c r="B972" s="24">
        <v>40760</v>
      </c>
      <c r="C972" s="35">
        <v>0.4097222222222222</v>
      </c>
      <c r="D972" s="1">
        <v>3.7</v>
      </c>
      <c r="E972" s="1">
        <v>10.9</v>
      </c>
      <c r="F972" s="1">
        <v>19359</v>
      </c>
      <c r="G972" s="1">
        <v>19357</v>
      </c>
      <c r="H972" s="1">
        <f t="shared" si="68"/>
        <v>2</v>
      </c>
      <c r="I972" s="16">
        <f t="shared" si="69"/>
        <v>0.176625</v>
      </c>
      <c r="AA972" s="1">
        <v>0</v>
      </c>
      <c r="AE972" s="1">
        <v>1</v>
      </c>
      <c r="CG972" s="1">
        <v>1</v>
      </c>
    </row>
    <row r="973" spans="1:85" ht="8.25">
      <c r="A973" s="13">
        <v>4</v>
      </c>
      <c r="B973" s="24">
        <v>40760</v>
      </c>
      <c r="C973" s="35">
        <v>0.39375</v>
      </c>
      <c r="D973" s="1">
        <v>1.5</v>
      </c>
      <c r="E973" s="1">
        <v>10</v>
      </c>
      <c r="F973" s="1">
        <v>19357</v>
      </c>
      <c r="G973" s="1">
        <v>19355</v>
      </c>
      <c r="H973" s="1">
        <f t="shared" si="68"/>
        <v>2</v>
      </c>
      <c r="I973" s="16">
        <f t="shared" si="69"/>
        <v>0.176625</v>
      </c>
      <c r="AA973" s="1">
        <v>0</v>
      </c>
      <c r="AE973" s="1">
        <v>11</v>
      </c>
      <c r="CG973" s="1">
        <v>11</v>
      </c>
    </row>
    <row r="974" spans="1:85" ht="8.25">
      <c r="A974" s="13">
        <v>5</v>
      </c>
      <c r="B974" s="24">
        <v>40760</v>
      </c>
      <c r="C974" s="35">
        <v>0.3784722222222222</v>
      </c>
      <c r="D974" s="1">
        <v>2.2</v>
      </c>
      <c r="E974" s="1">
        <v>10</v>
      </c>
      <c r="F974" s="1">
        <v>19355</v>
      </c>
      <c r="G974" s="1">
        <v>19353</v>
      </c>
      <c r="H974" s="1">
        <f t="shared" si="68"/>
        <v>2</v>
      </c>
      <c r="I974" s="16">
        <f t="shared" si="69"/>
        <v>0.176625</v>
      </c>
      <c r="AA974" s="1">
        <v>0</v>
      </c>
      <c r="AE974" s="1">
        <v>1</v>
      </c>
      <c r="BI974" s="1">
        <v>1</v>
      </c>
      <c r="CG974" s="1">
        <v>2</v>
      </c>
    </row>
    <row r="975" spans="1:85" ht="8.25">
      <c r="A975" s="13">
        <v>6</v>
      </c>
      <c r="B975" s="24">
        <v>40757</v>
      </c>
      <c r="C975" s="35">
        <v>0.3854166666666667</v>
      </c>
      <c r="D975" s="1">
        <v>1.3</v>
      </c>
      <c r="E975" s="1">
        <v>12.3</v>
      </c>
      <c r="F975" s="1">
        <v>19352</v>
      </c>
      <c r="G975" s="1">
        <v>19351</v>
      </c>
      <c r="H975" s="1">
        <f t="shared" si="68"/>
        <v>1</v>
      </c>
      <c r="I975" s="16">
        <f t="shared" si="69"/>
        <v>0.0883125</v>
      </c>
      <c r="AA975" s="1">
        <v>0</v>
      </c>
      <c r="CG975" s="1">
        <v>0</v>
      </c>
    </row>
    <row r="976" spans="1:85" ht="8.25">
      <c r="A976" s="13">
        <v>7</v>
      </c>
      <c r="B976" s="13"/>
      <c r="C976" s="35"/>
      <c r="H976" s="1">
        <f t="shared" si="68"/>
        <v>0</v>
      </c>
      <c r="I976" s="16">
        <f t="shared" si="69"/>
        <v>0</v>
      </c>
      <c r="AA976" s="1">
        <v>0</v>
      </c>
      <c r="CG976" s="1">
        <v>0</v>
      </c>
    </row>
    <row r="977" spans="1:85" ht="8.25">
      <c r="A977" s="13">
        <v>1</v>
      </c>
      <c r="B977" s="24">
        <v>40792</v>
      </c>
      <c r="C977" s="35">
        <v>0.4305555555555556</v>
      </c>
      <c r="D977" s="1">
        <v>28.7</v>
      </c>
      <c r="E977" s="1">
        <v>13.5</v>
      </c>
      <c r="F977" s="1">
        <v>19424</v>
      </c>
      <c r="G977" s="1">
        <v>19396</v>
      </c>
      <c r="H977" s="1">
        <f t="shared" si="68"/>
        <v>28</v>
      </c>
      <c r="I977" s="16">
        <f t="shared" si="69"/>
        <v>2.47275</v>
      </c>
      <c r="N977" s="1">
        <v>4</v>
      </c>
      <c r="O977" s="1">
        <v>9</v>
      </c>
      <c r="AA977" s="1">
        <v>13</v>
      </c>
      <c r="AN977" s="1">
        <v>1</v>
      </c>
      <c r="CG977" s="1">
        <v>1</v>
      </c>
    </row>
    <row r="978" spans="1:85" ht="8.25">
      <c r="A978" s="13">
        <v>2</v>
      </c>
      <c r="B978" s="24">
        <v>40792</v>
      </c>
      <c r="C978" s="35">
        <v>0.4201388888888889</v>
      </c>
      <c r="D978" s="1">
        <v>18.5</v>
      </c>
      <c r="E978" s="1">
        <v>13.9</v>
      </c>
      <c r="F978" s="1">
        <v>19396</v>
      </c>
      <c r="G978" s="1">
        <v>19369</v>
      </c>
      <c r="H978" s="1">
        <f t="shared" si="68"/>
        <v>27</v>
      </c>
      <c r="I978" s="16">
        <f t="shared" si="69"/>
        <v>2.3844375</v>
      </c>
      <c r="N978" s="1">
        <v>1</v>
      </c>
      <c r="AA978" s="1">
        <v>1</v>
      </c>
      <c r="AE978" s="1">
        <v>1</v>
      </c>
      <c r="CF978" s="1">
        <v>1</v>
      </c>
      <c r="CG978" s="1">
        <v>2</v>
      </c>
    </row>
    <row r="979" spans="1:85" ht="8.25">
      <c r="A979" s="13">
        <v>3</v>
      </c>
      <c r="B979" s="24">
        <v>40792</v>
      </c>
      <c r="C979" s="35">
        <v>0.4097222222222222</v>
      </c>
      <c r="D979" s="1">
        <v>1.7</v>
      </c>
      <c r="E979" s="1">
        <v>13.4</v>
      </c>
      <c r="F979" s="1">
        <v>19369</v>
      </c>
      <c r="G979" s="1">
        <v>19366</v>
      </c>
      <c r="H979" s="1">
        <f t="shared" si="68"/>
        <v>3</v>
      </c>
      <c r="I979" s="16">
        <f t="shared" si="69"/>
        <v>0.26493750000000005</v>
      </c>
      <c r="AA979" s="1">
        <v>0</v>
      </c>
      <c r="AE979" s="1">
        <v>1</v>
      </c>
      <c r="CG979" s="1">
        <v>1</v>
      </c>
    </row>
    <row r="980" spans="1:85" ht="8.25">
      <c r="A980" s="13">
        <v>4</v>
      </c>
      <c r="B980" s="24">
        <v>40792</v>
      </c>
      <c r="C980" s="35">
        <v>0.3958333333333333</v>
      </c>
      <c r="D980" s="1">
        <v>2.7</v>
      </c>
      <c r="E980" s="1">
        <v>12.4</v>
      </c>
      <c r="F980" s="1">
        <v>19366</v>
      </c>
      <c r="G980" s="1">
        <v>19365</v>
      </c>
      <c r="H980" s="1">
        <f t="shared" si="68"/>
        <v>1</v>
      </c>
      <c r="I980" s="16">
        <f t="shared" si="69"/>
        <v>0.0883125</v>
      </c>
      <c r="AA980" s="1">
        <v>0</v>
      </c>
      <c r="AE980" s="1">
        <v>3</v>
      </c>
      <c r="BM980" s="1">
        <v>1</v>
      </c>
      <c r="CG980" s="1">
        <v>4</v>
      </c>
    </row>
    <row r="981" spans="1:85" ht="8.25">
      <c r="A981" s="13">
        <v>5</v>
      </c>
      <c r="B981" s="24">
        <v>40792</v>
      </c>
      <c r="C981" s="35">
        <v>0.3784722222222222</v>
      </c>
      <c r="D981" s="1">
        <v>1</v>
      </c>
      <c r="E981" s="1">
        <v>13.5</v>
      </c>
      <c r="F981" s="1">
        <v>19365</v>
      </c>
      <c r="G981" s="1">
        <v>19364</v>
      </c>
      <c r="H981" s="1">
        <f t="shared" si="68"/>
        <v>1</v>
      </c>
      <c r="I981" s="16">
        <f t="shared" si="69"/>
        <v>0.0883125</v>
      </c>
      <c r="AA981" s="1">
        <v>0</v>
      </c>
      <c r="CG981" s="1">
        <v>0</v>
      </c>
    </row>
    <row r="982" spans="1:85" ht="8.25">
      <c r="A982" s="13">
        <v>6</v>
      </c>
      <c r="B982" s="24">
        <v>40792</v>
      </c>
      <c r="C982" s="35">
        <v>0.46875</v>
      </c>
      <c r="D982" s="1">
        <v>1.4</v>
      </c>
      <c r="E982" s="1">
        <v>14</v>
      </c>
      <c r="F982" s="1">
        <v>19429</v>
      </c>
      <c r="G982" s="1">
        <v>19424</v>
      </c>
      <c r="H982" s="1">
        <f t="shared" si="68"/>
        <v>5</v>
      </c>
      <c r="I982" s="16">
        <f t="shared" si="69"/>
        <v>0.4415625</v>
      </c>
      <c r="AA982" s="1">
        <v>0</v>
      </c>
      <c r="AE982" s="1">
        <v>5</v>
      </c>
      <c r="CG982" s="1">
        <v>5</v>
      </c>
    </row>
    <row r="983" spans="1:85" ht="8.25">
      <c r="A983" s="13">
        <v>7</v>
      </c>
      <c r="B983" s="24">
        <v>40792</v>
      </c>
      <c r="C983" s="35">
        <v>0.4791666666666667</v>
      </c>
      <c r="D983" s="1">
        <v>0.6</v>
      </c>
      <c r="E983" s="1">
        <v>14</v>
      </c>
      <c r="F983" s="1">
        <v>19433</v>
      </c>
      <c r="G983" s="1">
        <v>19429</v>
      </c>
      <c r="H983" s="1">
        <f t="shared" si="68"/>
        <v>4</v>
      </c>
      <c r="I983" s="16">
        <f t="shared" si="69"/>
        <v>0.35325</v>
      </c>
      <c r="AA983" s="1">
        <v>0</v>
      </c>
      <c r="CG983" s="1">
        <v>0</v>
      </c>
    </row>
    <row r="984" spans="1:85" ht="8.25">
      <c r="A984" s="13">
        <v>1</v>
      </c>
      <c r="B984" s="24">
        <v>40820</v>
      </c>
      <c r="C984" s="35">
        <v>0.3854166666666667</v>
      </c>
      <c r="D984" s="1">
        <v>25.5</v>
      </c>
      <c r="E984" s="1">
        <v>16.2</v>
      </c>
      <c r="F984" s="1">
        <v>19465</v>
      </c>
      <c r="G984" s="1">
        <v>19446</v>
      </c>
      <c r="H984" s="1">
        <f t="shared" si="68"/>
        <v>19</v>
      </c>
      <c r="I984" s="16">
        <f t="shared" si="69"/>
        <v>1.6779375000000003</v>
      </c>
      <c r="AA984" s="1">
        <v>0</v>
      </c>
      <c r="CG984" s="1">
        <v>0</v>
      </c>
    </row>
    <row r="985" spans="1:85" ht="8.25">
      <c r="A985" s="13">
        <v>2</v>
      </c>
      <c r="B985" s="24">
        <v>40820</v>
      </c>
      <c r="C985" s="35">
        <v>0.3958333333333333</v>
      </c>
      <c r="D985" s="1">
        <v>26</v>
      </c>
      <c r="E985" s="1">
        <v>16.7</v>
      </c>
      <c r="F985" s="1">
        <v>19468</v>
      </c>
      <c r="G985" s="1">
        <v>19465</v>
      </c>
      <c r="H985" s="1">
        <f t="shared" si="68"/>
        <v>3</v>
      </c>
      <c r="I985" s="16">
        <f t="shared" si="69"/>
        <v>0.26493750000000005</v>
      </c>
      <c r="N985" s="1">
        <v>3</v>
      </c>
      <c r="O985" s="1">
        <v>2</v>
      </c>
      <c r="AA985" s="1">
        <v>5</v>
      </c>
      <c r="CG985" s="1">
        <v>0</v>
      </c>
    </row>
    <row r="986" spans="1:85" ht="8.25">
      <c r="A986" s="13">
        <v>3</v>
      </c>
      <c r="B986" s="24">
        <v>40820</v>
      </c>
      <c r="C986" s="35">
        <v>0.4027777777777778</v>
      </c>
      <c r="D986" s="1">
        <v>17.7</v>
      </c>
      <c r="E986" s="1">
        <v>16.2</v>
      </c>
      <c r="F986" s="1">
        <v>19478</v>
      </c>
      <c r="G986" s="1">
        <v>19468</v>
      </c>
      <c r="H986" s="1">
        <f aca="true" t="shared" si="70" ref="H986:H1017">F986-G986</f>
        <v>10</v>
      </c>
      <c r="I986" s="16">
        <f aca="true" t="shared" si="71" ref="I986:I1017">H986*0.45*3.14*(0.25^2)</f>
        <v>0.883125</v>
      </c>
      <c r="N986" s="1">
        <v>1</v>
      </c>
      <c r="AA986" s="1">
        <v>1</v>
      </c>
      <c r="AE986" s="1">
        <v>1</v>
      </c>
      <c r="CG986" s="1">
        <v>1</v>
      </c>
    </row>
    <row r="987" spans="1:85" ht="8.25">
      <c r="A987" s="13">
        <v>4</v>
      </c>
      <c r="B987" s="24">
        <v>40820</v>
      </c>
      <c r="C987" s="35">
        <v>0.4305555555555556</v>
      </c>
      <c r="D987" s="1">
        <v>1.1</v>
      </c>
      <c r="E987" s="1">
        <v>17.6</v>
      </c>
      <c r="F987" s="1">
        <v>19487</v>
      </c>
      <c r="G987" s="1">
        <v>19487</v>
      </c>
      <c r="H987" s="1">
        <f t="shared" si="70"/>
        <v>0</v>
      </c>
      <c r="I987" s="16">
        <f t="shared" si="71"/>
        <v>0</v>
      </c>
      <c r="AA987" s="1">
        <v>0</v>
      </c>
      <c r="AE987" s="1">
        <v>3</v>
      </c>
      <c r="BM987" s="1">
        <v>1</v>
      </c>
      <c r="CG987" s="1">
        <v>4</v>
      </c>
    </row>
    <row r="988" spans="1:85" ht="8.25">
      <c r="A988" s="13">
        <v>5</v>
      </c>
      <c r="B988" s="24">
        <v>40820</v>
      </c>
      <c r="C988" s="35">
        <v>0.4166666666666667</v>
      </c>
      <c r="D988" s="1">
        <v>0.9</v>
      </c>
      <c r="E988" s="1">
        <v>16.6</v>
      </c>
      <c r="F988" s="1">
        <v>19487</v>
      </c>
      <c r="G988" s="1">
        <v>19478</v>
      </c>
      <c r="H988" s="1">
        <f t="shared" si="70"/>
        <v>9</v>
      </c>
      <c r="I988" s="16">
        <f t="shared" si="71"/>
        <v>0.7948125</v>
      </c>
      <c r="AA988" s="1">
        <v>0</v>
      </c>
      <c r="AE988" s="1">
        <v>17</v>
      </c>
      <c r="CG988" s="1">
        <v>17</v>
      </c>
    </row>
    <row r="989" spans="1:85" ht="8.25">
      <c r="A989" s="13">
        <v>6</v>
      </c>
      <c r="B989" s="24">
        <v>40819</v>
      </c>
      <c r="C989" s="35">
        <v>0.4097222222222222</v>
      </c>
      <c r="D989" s="1">
        <v>0.6</v>
      </c>
      <c r="E989" s="1">
        <v>15.5</v>
      </c>
      <c r="F989" s="1">
        <v>19446</v>
      </c>
      <c r="G989" s="1">
        <v>19436</v>
      </c>
      <c r="H989" s="1">
        <f t="shared" si="70"/>
        <v>10</v>
      </c>
      <c r="I989" s="16">
        <f t="shared" si="71"/>
        <v>0.883125</v>
      </c>
      <c r="AA989" s="1">
        <v>0</v>
      </c>
      <c r="CG989" s="1">
        <v>0</v>
      </c>
    </row>
    <row r="990" spans="1:85" ht="8.25">
      <c r="A990" s="13">
        <v>7</v>
      </c>
      <c r="B990" s="24">
        <v>40819</v>
      </c>
      <c r="C990" s="35">
        <v>0.3958333333333333</v>
      </c>
      <c r="D990" s="1">
        <v>0.6</v>
      </c>
      <c r="E990" s="1">
        <v>15.8</v>
      </c>
      <c r="F990" s="1">
        <v>19436</v>
      </c>
      <c r="G990" s="1">
        <v>19433</v>
      </c>
      <c r="H990" s="1">
        <f t="shared" si="70"/>
        <v>3</v>
      </c>
      <c r="I990" s="16">
        <f t="shared" si="71"/>
        <v>0.26493750000000005</v>
      </c>
      <c r="AA990" s="1">
        <v>0</v>
      </c>
      <c r="AE990" s="1">
        <v>1</v>
      </c>
      <c r="CG990" s="1">
        <v>1</v>
      </c>
    </row>
    <row r="991" spans="1:85" ht="8.25">
      <c r="A991" s="13">
        <v>1</v>
      </c>
      <c r="B991" s="24">
        <v>40855</v>
      </c>
      <c r="C991" s="35">
        <v>0.375</v>
      </c>
      <c r="D991" s="1">
        <v>31.1</v>
      </c>
      <c r="E991" s="1">
        <v>19.4</v>
      </c>
      <c r="F991" s="1">
        <v>19529</v>
      </c>
      <c r="G991" s="1">
        <v>19520</v>
      </c>
      <c r="H991" s="1">
        <f t="shared" si="70"/>
        <v>9</v>
      </c>
      <c r="I991" s="16">
        <f t="shared" si="71"/>
        <v>0.7948125</v>
      </c>
      <c r="N991" s="1">
        <v>7</v>
      </c>
      <c r="S991" s="1">
        <v>121</v>
      </c>
      <c r="AA991" s="1">
        <v>128</v>
      </c>
      <c r="AH991" s="1">
        <v>1</v>
      </c>
      <c r="CG991" s="1">
        <v>1</v>
      </c>
    </row>
    <row r="992" spans="1:85" ht="8.25">
      <c r="A992" s="13">
        <v>2</v>
      </c>
      <c r="B992" s="24">
        <v>40855</v>
      </c>
      <c r="C992" s="35">
        <v>0.3888888888888889</v>
      </c>
      <c r="D992" s="1">
        <v>31.5</v>
      </c>
      <c r="E992" s="1">
        <v>19.1</v>
      </c>
      <c r="F992" s="1">
        <v>19547</v>
      </c>
      <c r="G992" s="1">
        <v>19529</v>
      </c>
      <c r="H992" s="1">
        <f t="shared" si="70"/>
        <v>18</v>
      </c>
      <c r="I992" s="16">
        <f t="shared" si="71"/>
        <v>1.589625</v>
      </c>
      <c r="AA992" s="1">
        <v>0</v>
      </c>
      <c r="AN992" s="1">
        <v>1</v>
      </c>
      <c r="CG992" s="1">
        <v>1</v>
      </c>
    </row>
    <row r="993" spans="1:85" ht="8.25">
      <c r="A993" s="13">
        <v>3</v>
      </c>
      <c r="B993" s="24">
        <v>40855</v>
      </c>
      <c r="C993" s="35">
        <v>0.3993055555555556</v>
      </c>
      <c r="D993" s="1">
        <v>6.3</v>
      </c>
      <c r="E993" s="1">
        <v>20.5</v>
      </c>
      <c r="F993" s="1">
        <v>19549</v>
      </c>
      <c r="G993" s="1">
        <v>19547</v>
      </c>
      <c r="H993" s="1">
        <f t="shared" si="70"/>
        <v>2</v>
      </c>
      <c r="I993" s="16">
        <f t="shared" si="71"/>
        <v>0.176625</v>
      </c>
      <c r="S993" s="1">
        <v>1</v>
      </c>
      <c r="AA993" s="1">
        <v>1</v>
      </c>
      <c r="AE993" s="1">
        <v>39</v>
      </c>
      <c r="CG993" s="1">
        <v>39</v>
      </c>
    </row>
    <row r="994" spans="1:85" ht="8.25">
      <c r="A994" s="13">
        <v>4</v>
      </c>
      <c r="B994" s="24">
        <v>40855</v>
      </c>
      <c r="C994" s="35">
        <v>0.4236111111111111</v>
      </c>
      <c r="D994" s="1">
        <v>17.1</v>
      </c>
      <c r="E994" s="1">
        <v>20.7</v>
      </c>
      <c r="H994" s="1">
        <f t="shared" si="70"/>
        <v>0</v>
      </c>
      <c r="I994" s="16">
        <f t="shared" si="71"/>
        <v>0</v>
      </c>
      <c r="AA994" s="1">
        <v>0</v>
      </c>
      <c r="CG994" s="1">
        <v>0</v>
      </c>
    </row>
    <row r="995" spans="1:85" ht="8.25">
      <c r="A995" s="13">
        <v>5</v>
      </c>
      <c r="B995" s="24">
        <v>40855</v>
      </c>
      <c r="C995" s="35">
        <v>0.4131944444444444</v>
      </c>
      <c r="D995" s="1">
        <v>5.8</v>
      </c>
      <c r="E995" s="1">
        <v>20.7</v>
      </c>
      <c r="F995" s="1">
        <v>19549</v>
      </c>
      <c r="G995" s="1">
        <v>19549</v>
      </c>
      <c r="H995" s="1">
        <f t="shared" si="70"/>
        <v>0</v>
      </c>
      <c r="I995" s="16">
        <f t="shared" si="71"/>
        <v>0</v>
      </c>
      <c r="AA995" s="1">
        <v>0</v>
      </c>
      <c r="AE995" s="1">
        <v>27</v>
      </c>
      <c r="AH995" s="1">
        <v>1</v>
      </c>
      <c r="CG995" s="1">
        <v>28</v>
      </c>
    </row>
    <row r="996" spans="1:85" ht="8.25">
      <c r="A996" s="13">
        <v>6</v>
      </c>
      <c r="B996" s="24">
        <v>40854</v>
      </c>
      <c r="C996" s="35">
        <v>0.3993055555555556</v>
      </c>
      <c r="D996" s="1">
        <v>4.8</v>
      </c>
      <c r="E996" s="1">
        <v>19.9</v>
      </c>
      <c r="F996" s="1">
        <v>19601</v>
      </c>
      <c r="G996" s="1">
        <v>19596</v>
      </c>
      <c r="H996" s="1">
        <f t="shared" si="70"/>
        <v>5</v>
      </c>
      <c r="I996" s="16">
        <f t="shared" si="71"/>
        <v>0.4415625</v>
      </c>
      <c r="AA996" s="1">
        <v>0</v>
      </c>
      <c r="AE996" s="1">
        <v>21</v>
      </c>
      <c r="CG996" s="1">
        <v>21</v>
      </c>
    </row>
    <row r="997" spans="1:85" ht="8.25">
      <c r="A997" s="13">
        <v>7</v>
      </c>
      <c r="B997" s="24">
        <v>40854</v>
      </c>
      <c r="C997" s="35">
        <v>0.3854166666666667</v>
      </c>
      <c r="D997" s="1">
        <v>3.6</v>
      </c>
      <c r="E997" s="1">
        <v>19.3</v>
      </c>
      <c r="F997" s="1">
        <v>19496</v>
      </c>
      <c r="G997" s="1">
        <v>19596</v>
      </c>
      <c r="H997" s="1">
        <f t="shared" si="70"/>
        <v>-100</v>
      </c>
      <c r="I997" s="16">
        <f t="shared" si="71"/>
        <v>-8.83125</v>
      </c>
      <c r="AA997" s="1">
        <v>0</v>
      </c>
      <c r="CG997" s="1">
        <v>0</v>
      </c>
    </row>
    <row r="998" spans="1:85" ht="8.25">
      <c r="A998" s="13">
        <v>1</v>
      </c>
      <c r="B998" s="24">
        <v>40889</v>
      </c>
      <c r="C998" s="35">
        <v>0.4423611111111111</v>
      </c>
      <c r="D998" s="1">
        <v>33.4</v>
      </c>
      <c r="E998" s="1">
        <v>22.6</v>
      </c>
      <c r="F998" s="1">
        <v>19564</v>
      </c>
      <c r="G998" s="1">
        <v>19550</v>
      </c>
      <c r="H998" s="1">
        <f t="shared" si="70"/>
        <v>14</v>
      </c>
      <c r="I998" s="16">
        <f t="shared" si="71"/>
        <v>1.236375</v>
      </c>
      <c r="S998" s="1">
        <v>39</v>
      </c>
      <c r="Y998" s="1">
        <v>17</v>
      </c>
      <c r="Z998" s="1">
        <v>2</v>
      </c>
      <c r="AA998" s="1">
        <v>58</v>
      </c>
      <c r="AH998" s="1">
        <v>6</v>
      </c>
      <c r="CA998" s="1">
        <v>5</v>
      </c>
      <c r="CD998" s="1">
        <v>6</v>
      </c>
      <c r="CG998" s="1">
        <v>17</v>
      </c>
    </row>
    <row r="999" spans="1:9" ht="8.25">
      <c r="A999" s="13">
        <v>2</v>
      </c>
      <c r="B999" s="24">
        <v>40889</v>
      </c>
      <c r="C999" s="35">
        <v>0.45555555555555555</v>
      </c>
      <c r="D999" s="1">
        <v>33</v>
      </c>
      <c r="E999" s="1">
        <v>23.5</v>
      </c>
      <c r="F999" s="1">
        <v>19566</v>
      </c>
      <c r="G999" s="1">
        <v>19564</v>
      </c>
      <c r="H999" s="1">
        <f t="shared" si="70"/>
        <v>2</v>
      </c>
      <c r="I999" s="16">
        <f t="shared" si="71"/>
        <v>0.176625</v>
      </c>
    </row>
    <row r="1000" spans="1:9" ht="8.25">
      <c r="A1000" s="13">
        <v>3</v>
      </c>
      <c r="B1000" s="24">
        <v>40889</v>
      </c>
      <c r="C1000" s="35">
        <v>0.46597222222222223</v>
      </c>
      <c r="D1000" s="1">
        <v>14.8</v>
      </c>
      <c r="E1000" s="1">
        <v>23.9</v>
      </c>
      <c r="H1000" s="1">
        <f t="shared" si="70"/>
        <v>0</v>
      </c>
      <c r="I1000" s="16">
        <f t="shared" si="71"/>
        <v>0</v>
      </c>
    </row>
    <row r="1001" spans="1:9" ht="8.25">
      <c r="A1001" s="13">
        <v>4</v>
      </c>
      <c r="B1001" s="24">
        <v>40889</v>
      </c>
      <c r="C1001" s="35">
        <v>0.4798611111111111</v>
      </c>
      <c r="D1001" s="1">
        <v>19.5</v>
      </c>
      <c r="E1001" s="1">
        <v>24.3</v>
      </c>
      <c r="H1001" s="1">
        <f t="shared" si="70"/>
        <v>0</v>
      </c>
      <c r="I1001" s="16">
        <f t="shared" si="71"/>
        <v>0</v>
      </c>
    </row>
    <row r="1002" spans="1:9" ht="8.25">
      <c r="A1002" s="13">
        <v>5</v>
      </c>
      <c r="B1002" s="24">
        <v>40889</v>
      </c>
      <c r="C1002" s="35">
        <v>0.49444444444444446</v>
      </c>
      <c r="D1002" s="1">
        <v>13</v>
      </c>
      <c r="E1002" s="1">
        <v>24.8</v>
      </c>
      <c r="H1002" s="1">
        <f t="shared" si="70"/>
        <v>0</v>
      </c>
      <c r="I1002" s="16">
        <f t="shared" si="71"/>
        <v>0</v>
      </c>
    </row>
    <row r="1003" spans="1:9" ht="8.25">
      <c r="A1003" s="13">
        <v>6</v>
      </c>
      <c r="B1003" s="24">
        <v>40889</v>
      </c>
      <c r="C1003" s="35">
        <v>0.38263888888888886</v>
      </c>
      <c r="D1003" s="1">
        <v>19.2</v>
      </c>
      <c r="E1003" s="1">
        <v>21.3</v>
      </c>
      <c r="F1003" s="1">
        <v>19546</v>
      </c>
      <c r="G1003" s="1">
        <v>19540</v>
      </c>
      <c r="H1003" s="1">
        <f t="shared" si="70"/>
        <v>6</v>
      </c>
      <c r="I1003" s="16">
        <f t="shared" si="71"/>
        <v>0.5298750000000001</v>
      </c>
    </row>
    <row r="1004" spans="1:9" ht="8.25">
      <c r="A1004" s="13">
        <v>7</v>
      </c>
      <c r="B1004" s="24">
        <v>40889</v>
      </c>
      <c r="C1004" s="35">
        <v>0.3958333333333333</v>
      </c>
      <c r="D1004" s="1">
        <v>15.6</v>
      </c>
      <c r="E1004" s="1">
        <v>22</v>
      </c>
      <c r="H1004" s="1">
        <f t="shared" si="70"/>
        <v>0</v>
      </c>
      <c r="I1004" s="16">
        <f t="shared" si="71"/>
        <v>0</v>
      </c>
    </row>
    <row r="1005" spans="1:9" ht="8.25">
      <c r="A1005" s="13">
        <v>1</v>
      </c>
      <c r="B1005" s="24">
        <v>40918</v>
      </c>
      <c r="C1005" s="35">
        <v>0.4895833333333333</v>
      </c>
      <c r="D1005" s="1">
        <v>32.1</v>
      </c>
      <c r="E1005" s="1">
        <v>25.4</v>
      </c>
      <c r="F1005" s="1">
        <v>19579</v>
      </c>
      <c r="G1005" s="1">
        <v>19576</v>
      </c>
      <c r="H1005" s="1">
        <f t="shared" si="70"/>
        <v>3</v>
      </c>
      <c r="I1005" s="16">
        <f t="shared" si="71"/>
        <v>0.26493750000000005</v>
      </c>
    </row>
    <row r="1006" spans="1:9" ht="8.25">
      <c r="A1006" s="13">
        <v>2</v>
      </c>
      <c r="B1006" s="24">
        <v>40918</v>
      </c>
      <c r="C1006" s="35">
        <v>0.4791666666666667</v>
      </c>
      <c r="D1006" s="1">
        <v>33.3</v>
      </c>
      <c r="E1006" s="1">
        <v>24.8</v>
      </c>
      <c r="F1006" s="1">
        <v>19576</v>
      </c>
      <c r="G1006" s="1">
        <v>19576</v>
      </c>
      <c r="H1006" s="1">
        <f t="shared" si="70"/>
        <v>0</v>
      </c>
      <c r="I1006" s="16">
        <f t="shared" si="71"/>
        <v>0</v>
      </c>
    </row>
    <row r="1007" spans="1:9" ht="8.25">
      <c r="A1007" s="13">
        <v>3</v>
      </c>
      <c r="B1007" s="24">
        <v>40918</v>
      </c>
      <c r="C1007" s="35">
        <v>0.45694444444444443</v>
      </c>
      <c r="D1007" s="1">
        <v>6.7</v>
      </c>
      <c r="E1007" s="1">
        <v>26</v>
      </c>
      <c r="F1007" s="1">
        <v>19576</v>
      </c>
      <c r="G1007" s="1">
        <v>19572</v>
      </c>
      <c r="H1007" s="1">
        <f t="shared" si="70"/>
        <v>4</v>
      </c>
      <c r="I1007" s="16">
        <f t="shared" si="71"/>
        <v>0.35325</v>
      </c>
    </row>
    <row r="1008" spans="1:9" ht="8.25">
      <c r="A1008" s="13">
        <v>4</v>
      </c>
      <c r="B1008" s="24">
        <v>40918</v>
      </c>
      <c r="C1008" s="35">
        <v>0.4270833333333333</v>
      </c>
      <c r="D1008" s="1">
        <v>19.1</v>
      </c>
      <c r="E1008" s="1">
        <v>24.2</v>
      </c>
      <c r="F1008" s="1">
        <v>19572</v>
      </c>
      <c r="G1008" s="1">
        <v>19570</v>
      </c>
      <c r="H1008" s="1">
        <f t="shared" si="70"/>
        <v>2</v>
      </c>
      <c r="I1008" s="16">
        <f t="shared" si="71"/>
        <v>0.176625</v>
      </c>
    </row>
    <row r="1009" spans="1:9" ht="8.25">
      <c r="A1009" s="13">
        <v>5</v>
      </c>
      <c r="B1009" s="24">
        <v>40918</v>
      </c>
      <c r="C1009" s="35">
        <v>0.4409722222222222</v>
      </c>
      <c r="D1009" s="1">
        <v>6.9</v>
      </c>
      <c r="E1009" s="1">
        <v>25.8</v>
      </c>
      <c r="F1009" s="1">
        <v>19575</v>
      </c>
      <c r="G1009" s="1">
        <v>19572</v>
      </c>
      <c r="H1009" s="1">
        <f t="shared" si="70"/>
        <v>3</v>
      </c>
      <c r="I1009" s="16">
        <f t="shared" si="71"/>
        <v>0.26493750000000005</v>
      </c>
    </row>
    <row r="1010" spans="1:9" ht="8.25">
      <c r="A1010" s="13">
        <v>6</v>
      </c>
      <c r="B1010" s="24">
        <v>40918</v>
      </c>
      <c r="C1010" s="35">
        <v>0.3715277777777778</v>
      </c>
      <c r="D1010" s="1">
        <v>20.3</v>
      </c>
      <c r="E1010" s="1">
        <v>22.9</v>
      </c>
      <c r="F1010" s="1">
        <v>19564</v>
      </c>
      <c r="G1010" s="1">
        <v>19560</v>
      </c>
      <c r="H1010" s="1">
        <f t="shared" si="70"/>
        <v>4</v>
      </c>
      <c r="I1010" s="16">
        <f t="shared" si="71"/>
        <v>0.35325</v>
      </c>
    </row>
    <row r="1011" spans="1:9" ht="8.25">
      <c r="A1011" s="13">
        <v>7</v>
      </c>
      <c r="B1011" s="24">
        <v>40918</v>
      </c>
      <c r="C1011" s="35">
        <v>0.38263888888888886</v>
      </c>
      <c r="D1011" s="1">
        <v>10.8</v>
      </c>
      <c r="E1011" s="1">
        <v>23.1</v>
      </c>
      <c r="F1011" s="1">
        <v>19570</v>
      </c>
      <c r="G1011" s="1">
        <v>19564</v>
      </c>
      <c r="H1011" s="1">
        <f t="shared" si="70"/>
        <v>6</v>
      </c>
      <c r="I1011" s="16">
        <f t="shared" si="71"/>
        <v>0.5298750000000001</v>
      </c>
    </row>
    <row r="1012" spans="1:9" ht="8.25">
      <c r="A1012" s="13">
        <v>1</v>
      </c>
      <c r="B1012" s="24">
        <v>40945</v>
      </c>
      <c r="C1012" s="35">
        <v>0.5416666666666666</v>
      </c>
      <c r="D1012" s="1">
        <v>34.6</v>
      </c>
      <c r="E1012" s="1">
        <v>24.5</v>
      </c>
      <c r="H1012" s="1">
        <f t="shared" si="70"/>
        <v>0</v>
      </c>
      <c r="I1012" s="16">
        <f t="shared" si="71"/>
        <v>0</v>
      </c>
    </row>
    <row r="1013" spans="1:9" ht="8.25">
      <c r="A1013" s="13">
        <v>2</v>
      </c>
      <c r="B1013" s="24">
        <v>40945</v>
      </c>
      <c r="C1013" s="35">
        <v>0.5277777777777778</v>
      </c>
      <c r="D1013" s="1">
        <v>34.4</v>
      </c>
      <c r="E1013" s="1">
        <v>24.4</v>
      </c>
      <c r="H1013" s="1">
        <f t="shared" si="70"/>
        <v>0</v>
      </c>
      <c r="I1013" s="16">
        <f t="shared" si="71"/>
        <v>0</v>
      </c>
    </row>
    <row r="1014" spans="1:9" ht="8.25">
      <c r="A1014" s="13">
        <v>3</v>
      </c>
      <c r="B1014" s="24">
        <v>40945</v>
      </c>
      <c r="C1014" s="35">
        <v>0.5166666666666667</v>
      </c>
      <c r="D1014" s="1">
        <v>34.8</v>
      </c>
      <c r="E1014" s="1">
        <v>23.5</v>
      </c>
      <c r="H1014" s="1">
        <f t="shared" si="70"/>
        <v>0</v>
      </c>
      <c r="I1014" s="16">
        <f t="shared" si="71"/>
        <v>0</v>
      </c>
    </row>
    <row r="1015" spans="1:9" ht="8.25">
      <c r="A1015" s="13">
        <v>4</v>
      </c>
      <c r="B1015" s="24">
        <v>40945</v>
      </c>
      <c r="C1015" s="35">
        <v>0.47708333333333336</v>
      </c>
      <c r="D1015" s="1">
        <v>16.8</v>
      </c>
      <c r="E1015" s="1">
        <v>22.4</v>
      </c>
      <c r="H1015" s="1">
        <f t="shared" si="70"/>
        <v>0</v>
      </c>
      <c r="I1015" s="16">
        <f t="shared" si="71"/>
        <v>0</v>
      </c>
    </row>
    <row r="1016" spans="1:9" ht="8.25">
      <c r="A1016" s="13">
        <v>5</v>
      </c>
      <c r="B1016" s="24">
        <v>40945</v>
      </c>
      <c r="C1016" s="35">
        <v>0.5</v>
      </c>
      <c r="D1016" s="1">
        <v>28.2</v>
      </c>
      <c r="E1016" s="1">
        <v>29.5</v>
      </c>
      <c r="H1016" s="1">
        <f t="shared" si="70"/>
        <v>0</v>
      </c>
      <c r="I1016" s="16">
        <f t="shared" si="71"/>
        <v>0</v>
      </c>
    </row>
    <row r="1017" spans="1:9" ht="8.25">
      <c r="A1017" s="13">
        <v>6</v>
      </c>
      <c r="B1017" s="24">
        <v>40945</v>
      </c>
      <c r="C1017" s="35">
        <v>0.4097222222222222</v>
      </c>
      <c r="D1017" s="1">
        <v>26.3</v>
      </c>
      <c r="E1017" s="1">
        <v>24.3</v>
      </c>
      <c r="F1017" s="1">
        <v>19578</v>
      </c>
      <c r="G1017" s="1">
        <v>19577</v>
      </c>
      <c r="H1017" s="1">
        <f t="shared" si="70"/>
        <v>1</v>
      </c>
      <c r="I1017" s="16">
        <f t="shared" si="71"/>
        <v>0.0883125</v>
      </c>
    </row>
    <row r="1018" spans="1:9" ht="8.25">
      <c r="A1018" s="13">
        <v>7</v>
      </c>
      <c r="B1018" s="24">
        <v>40945</v>
      </c>
      <c r="C1018" s="35">
        <v>0.425</v>
      </c>
      <c r="D1018" s="1">
        <v>26.2</v>
      </c>
      <c r="E1018" s="1">
        <v>29.2</v>
      </c>
      <c r="H1018" s="1">
        <f aca="true" t="shared" si="72" ref="H1018:H1049">F1018-G1018</f>
        <v>0</v>
      </c>
      <c r="I1018" s="16">
        <f aca="true" t="shared" si="73" ref="I1018:I1049">H1018*0.45*3.14*(0.25^2)</f>
        <v>0</v>
      </c>
    </row>
    <row r="1019" spans="1:9" ht="8.25">
      <c r="A1019" s="13">
        <v>1</v>
      </c>
      <c r="B1019" s="24">
        <v>40981</v>
      </c>
      <c r="C1019" s="35">
        <v>0.3770833333333333</v>
      </c>
      <c r="D1019" s="1">
        <v>32.8</v>
      </c>
      <c r="E1019" s="1">
        <v>25.2</v>
      </c>
      <c r="H1019" s="1">
        <f t="shared" si="72"/>
        <v>0</v>
      </c>
      <c r="I1019" s="16">
        <f t="shared" si="73"/>
        <v>0</v>
      </c>
    </row>
    <row r="1020" spans="1:9" ht="8.25">
      <c r="A1020" s="13">
        <v>2</v>
      </c>
      <c r="B1020" s="24">
        <v>40981</v>
      </c>
      <c r="C1020" s="35">
        <v>0.39444444444444443</v>
      </c>
      <c r="D1020" s="1">
        <v>33</v>
      </c>
      <c r="E1020" s="1">
        <v>25.9</v>
      </c>
      <c r="H1020" s="1">
        <f t="shared" si="72"/>
        <v>0</v>
      </c>
      <c r="I1020" s="16">
        <f t="shared" si="73"/>
        <v>0</v>
      </c>
    </row>
    <row r="1021" spans="1:9" ht="8.25">
      <c r="A1021" s="13">
        <v>3</v>
      </c>
      <c r="B1021" s="24">
        <v>40981</v>
      </c>
      <c r="C1021" s="35">
        <v>0.4076388888888889</v>
      </c>
      <c r="D1021" s="1">
        <v>19.7</v>
      </c>
      <c r="E1021" s="1">
        <v>27.5</v>
      </c>
      <c r="H1021" s="1">
        <f t="shared" si="72"/>
        <v>0</v>
      </c>
      <c r="I1021" s="16">
        <f t="shared" si="73"/>
        <v>0</v>
      </c>
    </row>
    <row r="1022" spans="1:9" ht="8.25">
      <c r="A1022" s="13">
        <v>4</v>
      </c>
      <c r="B1022" s="24">
        <v>40981</v>
      </c>
      <c r="C1022" s="35">
        <v>0.4236111111111111</v>
      </c>
      <c r="D1022" s="1">
        <v>19.1</v>
      </c>
      <c r="E1022" s="1">
        <v>27.3</v>
      </c>
      <c r="H1022" s="1">
        <f t="shared" si="72"/>
        <v>0</v>
      </c>
      <c r="I1022" s="16">
        <f t="shared" si="73"/>
        <v>0</v>
      </c>
    </row>
    <row r="1023" spans="1:9" ht="8.25">
      <c r="A1023" s="13">
        <v>5</v>
      </c>
      <c r="B1023" s="24">
        <v>40981</v>
      </c>
      <c r="C1023" s="35">
        <v>0.44513888888888886</v>
      </c>
      <c r="D1023" s="1">
        <v>17.7</v>
      </c>
      <c r="E1023" s="1">
        <v>27.8</v>
      </c>
      <c r="H1023" s="1">
        <f t="shared" si="72"/>
        <v>0</v>
      </c>
      <c r="I1023" s="16">
        <f t="shared" si="73"/>
        <v>0</v>
      </c>
    </row>
    <row r="1024" spans="1:9" ht="8.25">
      <c r="A1024" s="13">
        <v>6</v>
      </c>
      <c r="B1024" s="24">
        <v>40973</v>
      </c>
      <c r="C1024" s="35">
        <v>0.38680555555555557</v>
      </c>
      <c r="D1024" s="1">
        <v>21.5</v>
      </c>
      <c r="E1024" s="1">
        <v>25.1</v>
      </c>
      <c r="F1024" s="1">
        <v>19584</v>
      </c>
      <c r="G1024" s="1">
        <v>19583</v>
      </c>
      <c r="H1024" s="1">
        <f t="shared" si="72"/>
        <v>1</v>
      </c>
      <c r="I1024" s="16">
        <f t="shared" si="73"/>
        <v>0.0883125</v>
      </c>
    </row>
    <row r="1025" spans="1:9" ht="8.25">
      <c r="A1025" s="13">
        <v>7</v>
      </c>
      <c r="B1025" s="24">
        <v>40973</v>
      </c>
      <c r="C1025" s="35">
        <v>0.39861111111111114</v>
      </c>
      <c r="D1025" s="1">
        <v>23</v>
      </c>
      <c r="E1025" s="1">
        <v>26.1</v>
      </c>
      <c r="F1025" s="1">
        <v>19584</v>
      </c>
      <c r="G1025" s="1">
        <v>19584</v>
      </c>
      <c r="H1025" s="1">
        <f t="shared" si="72"/>
        <v>0</v>
      </c>
      <c r="I1025" s="16">
        <f t="shared" si="73"/>
        <v>0</v>
      </c>
    </row>
    <row r="1026" spans="1:9" ht="8.25">
      <c r="A1026" s="13">
        <v>1</v>
      </c>
      <c r="B1026" s="24">
        <v>41002</v>
      </c>
      <c r="C1026" s="35">
        <v>0.3923611111111111</v>
      </c>
      <c r="D1026" s="1">
        <v>32.5</v>
      </c>
      <c r="E1026" s="1">
        <v>22.3</v>
      </c>
      <c r="F1026" s="1">
        <v>58029</v>
      </c>
      <c r="G1026" s="1">
        <v>57940</v>
      </c>
      <c r="H1026" s="1">
        <f t="shared" si="72"/>
        <v>89</v>
      </c>
      <c r="I1026" s="16">
        <f t="shared" si="73"/>
        <v>7.859812500000001</v>
      </c>
    </row>
    <row r="1027" spans="1:9" ht="8.25">
      <c r="A1027" s="13">
        <v>2</v>
      </c>
      <c r="B1027" s="24">
        <v>41002</v>
      </c>
      <c r="C1027" s="35">
        <v>1.3923611111111112</v>
      </c>
      <c r="D1027" s="1">
        <v>31</v>
      </c>
      <c r="E1027" s="1">
        <v>22.2</v>
      </c>
      <c r="F1027" s="1">
        <v>58101</v>
      </c>
      <c r="G1027" s="1">
        <v>58029</v>
      </c>
      <c r="H1027" s="1">
        <f t="shared" si="72"/>
        <v>72</v>
      </c>
      <c r="I1027" s="16">
        <f t="shared" si="73"/>
        <v>6.3585</v>
      </c>
    </row>
    <row r="1028" spans="1:9" ht="8.25">
      <c r="A1028" s="13">
        <v>3</v>
      </c>
      <c r="B1028" s="24">
        <v>41002</v>
      </c>
      <c r="C1028" s="35">
        <v>2.392361111111111</v>
      </c>
      <c r="D1028" s="1">
        <v>17.6</v>
      </c>
      <c r="E1028" s="1">
        <v>22.2</v>
      </c>
      <c r="F1028" s="1">
        <v>58193</v>
      </c>
      <c r="G1028" s="1">
        <v>58102</v>
      </c>
      <c r="H1028" s="1">
        <f t="shared" si="72"/>
        <v>91</v>
      </c>
      <c r="I1028" s="16">
        <f t="shared" si="73"/>
        <v>8.036437500000002</v>
      </c>
    </row>
    <row r="1029" spans="1:9" ht="8.25">
      <c r="A1029" s="13">
        <v>4</v>
      </c>
      <c r="B1029" s="24">
        <v>41002</v>
      </c>
      <c r="C1029" s="35">
        <v>3.392361111111111</v>
      </c>
      <c r="D1029" s="1">
        <v>24.3</v>
      </c>
      <c r="E1029" s="1">
        <v>24.6</v>
      </c>
      <c r="F1029" s="1">
        <v>58358</v>
      </c>
      <c r="G1029" s="1">
        <v>58287</v>
      </c>
      <c r="H1029" s="1">
        <f t="shared" si="72"/>
        <v>71</v>
      </c>
      <c r="I1029" s="16">
        <f t="shared" si="73"/>
        <v>6.2701875000000005</v>
      </c>
    </row>
    <row r="1030" spans="1:9" ht="8.25">
      <c r="A1030" s="13">
        <v>5</v>
      </c>
      <c r="B1030" s="24">
        <v>41002</v>
      </c>
      <c r="C1030" s="35">
        <v>4.392361111111111</v>
      </c>
      <c r="D1030" s="1">
        <v>16.5</v>
      </c>
      <c r="E1030" s="1">
        <v>23</v>
      </c>
      <c r="F1030" s="1">
        <v>58287</v>
      </c>
      <c r="G1030" s="1">
        <v>58193</v>
      </c>
      <c r="H1030" s="1">
        <f t="shared" si="72"/>
        <v>94</v>
      </c>
      <c r="I1030" s="16">
        <f t="shared" si="73"/>
        <v>8.301375000000002</v>
      </c>
    </row>
    <row r="1031" spans="1:9" ht="8.25">
      <c r="A1031" s="13">
        <v>6</v>
      </c>
      <c r="B1031" s="24">
        <v>41002</v>
      </c>
      <c r="C1031" s="35">
        <v>5.392361111111111</v>
      </c>
      <c r="D1031" s="1">
        <v>18.7</v>
      </c>
      <c r="E1031" s="1">
        <v>25.6</v>
      </c>
      <c r="F1031" s="1">
        <v>58413</v>
      </c>
      <c r="G1031" s="1">
        <v>58358</v>
      </c>
      <c r="H1031" s="1">
        <f t="shared" si="72"/>
        <v>55</v>
      </c>
      <c r="I1031" s="16">
        <f t="shared" si="73"/>
        <v>4.8571875</v>
      </c>
    </row>
    <row r="1032" spans="1:9" ht="8.25">
      <c r="A1032" s="13">
        <v>7</v>
      </c>
      <c r="B1032" s="24">
        <v>41002</v>
      </c>
      <c r="C1032" s="35">
        <v>6.392361111111111</v>
      </c>
      <c r="D1032" s="1">
        <v>14.3</v>
      </c>
      <c r="E1032" s="1">
        <v>26.7</v>
      </c>
      <c r="F1032" s="1">
        <v>58545</v>
      </c>
      <c r="G1032" s="1">
        <v>58413</v>
      </c>
      <c r="H1032" s="1">
        <f t="shared" si="72"/>
        <v>132</v>
      </c>
      <c r="I1032" s="16">
        <f t="shared" si="73"/>
        <v>11.65725</v>
      </c>
    </row>
    <row r="1033" spans="1:9" ht="8.25">
      <c r="A1033" s="13">
        <v>1</v>
      </c>
      <c r="B1033" s="24">
        <v>41036</v>
      </c>
      <c r="C1033" s="35">
        <v>7.392361111111111</v>
      </c>
      <c r="D1033" s="1">
        <v>28.5</v>
      </c>
      <c r="E1033" s="1">
        <v>19.2</v>
      </c>
      <c r="F1033" s="1">
        <v>72950</v>
      </c>
      <c r="H1033" s="1">
        <f t="shared" si="72"/>
        <v>72950</v>
      </c>
      <c r="I1033" s="16">
        <f t="shared" si="73"/>
        <v>6442.396875</v>
      </c>
    </row>
    <row r="1034" spans="1:9" ht="8.25">
      <c r="A1034" s="13">
        <v>2</v>
      </c>
      <c r="B1034" s="24">
        <v>41036</v>
      </c>
      <c r="C1034" s="35">
        <v>8.39236111111111</v>
      </c>
      <c r="D1034" s="1">
        <v>28.9</v>
      </c>
      <c r="E1034" s="1">
        <v>19.2</v>
      </c>
      <c r="F1034" s="1">
        <v>73051</v>
      </c>
      <c r="G1034" s="1">
        <v>72950</v>
      </c>
      <c r="H1034" s="1">
        <f t="shared" si="72"/>
        <v>101</v>
      </c>
      <c r="I1034" s="16">
        <f t="shared" si="73"/>
        <v>8.919562500000001</v>
      </c>
    </row>
    <row r="1035" spans="1:9" ht="11.25" customHeight="1">
      <c r="A1035" s="13">
        <v>3</v>
      </c>
      <c r="B1035" s="24">
        <v>41036</v>
      </c>
      <c r="C1035" s="35">
        <v>9.39236111111111</v>
      </c>
      <c r="D1035" s="1">
        <v>15.1</v>
      </c>
      <c r="E1035" s="1">
        <v>19.5</v>
      </c>
      <c r="F1035" s="1">
        <v>73106</v>
      </c>
      <c r="G1035" s="1">
        <v>73051</v>
      </c>
      <c r="H1035" s="1">
        <f t="shared" si="72"/>
        <v>55</v>
      </c>
      <c r="I1035" s="16">
        <f t="shared" si="73"/>
        <v>4.8571875</v>
      </c>
    </row>
    <row r="1036" spans="1:9" ht="8.25">
      <c r="A1036" s="13">
        <v>4</v>
      </c>
      <c r="B1036" s="24">
        <v>41036</v>
      </c>
      <c r="C1036" s="35">
        <v>10.39236111111111</v>
      </c>
      <c r="D1036" s="1">
        <v>23.5</v>
      </c>
      <c r="E1036" s="1">
        <v>20.9</v>
      </c>
      <c r="G1036" s="1">
        <v>73149</v>
      </c>
      <c r="H1036" s="1">
        <f t="shared" si="72"/>
        <v>-73149</v>
      </c>
      <c r="I1036" s="16">
        <f t="shared" si="73"/>
        <v>-6459.971062500001</v>
      </c>
    </row>
    <row r="1037" spans="1:9" ht="8.25">
      <c r="A1037" s="13">
        <v>5</v>
      </c>
      <c r="B1037" s="24">
        <v>41036</v>
      </c>
      <c r="C1037" s="35">
        <v>11.39236111111111</v>
      </c>
      <c r="D1037" s="1">
        <v>18.8</v>
      </c>
      <c r="E1037" s="1">
        <v>20.5</v>
      </c>
      <c r="F1037" s="1">
        <v>73149</v>
      </c>
      <c r="G1037" s="1">
        <v>73106</v>
      </c>
      <c r="H1037" s="1">
        <f t="shared" si="72"/>
        <v>43</v>
      </c>
      <c r="I1037" s="16">
        <f t="shared" si="73"/>
        <v>3.7974375000000005</v>
      </c>
    </row>
    <row r="1038" spans="1:9" ht="8.25">
      <c r="A1038" s="13">
        <v>6</v>
      </c>
      <c r="B1038" s="24">
        <v>41036</v>
      </c>
      <c r="C1038" s="35">
        <v>12.39236111111111</v>
      </c>
      <c r="D1038" s="1">
        <v>14.1</v>
      </c>
      <c r="E1038" s="1">
        <v>23.7</v>
      </c>
      <c r="F1038" s="1">
        <v>73184</v>
      </c>
      <c r="G1038" s="1">
        <v>73149</v>
      </c>
      <c r="H1038" s="1">
        <f t="shared" si="72"/>
        <v>35</v>
      </c>
      <c r="I1038" s="16">
        <f t="shared" si="73"/>
        <v>3.0909375000000003</v>
      </c>
    </row>
    <row r="1039" spans="1:9" ht="8.25">
      <c r="A1039" s="13">
        <v>7</v>
      </c>
      <c r="B1039" s="24">
        <v>41036</v>
      </c>
      <c r="C1039" s="35">
        <v>13.39236111111111</v>
      </c>
      <c r="D1039" s="1">
        <v>22.5</v>
      </c>
      <c r="E1039" s="1">
        <v>22.2</v>
      </c>
      <c r="F1039" s="1">
        <v>73195</v>
      </c>
      <c r="G1039" s="1">
        <v>73184</v>
      </c>
      <c r="H1039" s="1">
        <f t="shared" si="72"/>
        <v>11</v>
      </c>
      <c r="I1039" s="16">
        <f t="shared" si="73"/>
        <v>0.9714375000000001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